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orto\Desktop\"/>
    </mc:Choice>
  </mc:AlternateContent>
  <xr:revisionPtr revIDLastSave="0" documentId="8_{1B238C56-B5CD-4231-A866-BAF1645375ED}" xr6:coauthVersionLast="47" xr6:coauthVersionMax="47" xr10:uidLastSave="{00000000-0000-0000-0000-000000000000}"/>
  <bookViews>
    <workbookView xWindow="-108" yWindow="-108" windowWidth="23256" windowHeight="12456" xr2:uid="{E8FC3C7B-941F-46F3-9DA6-3DC78DFC2848}"/>
  </bookViews>
  <sheets>
    <sheet name="Seaborne Cargo by Comodity 2021" sheetId="1" r:id="rId1"/>
  </sheets>
  <externalReferences>
    <externalReference r:id="rId2"/>
  </externalReferences>
  <definedNames>
    <definedName name="HYODAI">#REF!</definedName>
    <definedName name="MEISAI">#REF!</definedName>
    <definedName name="_xlnm.Print_Area" localSheetId="0">'Seaborne Cargo by Comodity 2021'!$A$1:$BB$475</definedName>
    <definedName name="メッセージボタン">"ボタン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AP472" i="1"/>
  <c r="AN472" i="1"/>
  <c r="AL472" i="1"/>
  <c r="AI472" i="1"/>
  <c r="AF472" i="1"/>
  <c r="AC472" i="1"/>
  <c r="Z472" i="1"/>
  <c r="W472" i="1"/>
  <c r="T472" i="1"/>
  <c r="N472" i="1"/>
  <c r="K472" i="1"/>
  <c r="H472" i="1"/>
  <c r="E472" i="1"/>
  <c r="AZ471" i="1"/>
  <c r="AX471" i="1"/>
  <c r="AW471" i="1"/>
  <c r="AU471" i="1"/>
  <c r="AT471" i="1"/>
  <c r="BF471" i="1" s="1"/>
  <c r="AR471" i="1"/>
  <c r="BD471" i="1" s="1"/>
  <c r="AP471" i="1"/>
  <c r="AN471" i="1"/>
  <c r="AL471" i="1"/>
  <c r="AI471" i="1"/>
  <c r="AF471" i="1"/>
  <c r="AC471" i="1"/>
  <c r="Z471" i="1"/>
  <c r="W471" i="1"/>
  <c r="T471" i="1"/>
  <c r="Q471" i="1"/>
  <c r="N471" i="1"/>
  <c r="K471" i="1"/>
  <c r="H471" i="1"/>
  <c r="E471" i="1"/>
  <c r="AZ470" i="1"/>
  <c r="AX470" i="1"/>
  <c r="AW470" i="1"/>
  <c r="AU470" i="1"/>
  <c r="AT470" i="1"/>
  <c r="AR470" i="1"/>
  <c r="BD470" i="1" s="1"/>
  <c r="AP470" i="1"/>
  <c r="AN470" i="1"/>
  <c r="AL470" i="1"/>
  <c r="AI470" i="1"/>
  <c r="AF470" i="1"/>
  <c r="AC470" i="1"/>
  <c r="Z470" i="1"/>
  <c r="W470" i="1"/>
  <c r="T470" i="1"/>
  <c r="Q470" i="1"/>
  <c r="N470" i="1"/>
  <c r="K470" i="1"/>
  <c r="H470" i="1"/>
  <c r="E470" i="1"/>
  <c r="AZ469" i="1"/>
  <c r="AX469" i="1"/>
  <c r="AW469" i="1"/>
  <c r="AU469" i="1"/>
  <c r="AT469" i="1"/>
  <c r="BF469" i="1" s="1"/>
  <c r="AR469" i="1"/>
  <c r="AP469" i="1"/>
  <c r="AN469" i="1"/>
  <c r="AL469" i="1"/>
  <c r="AI469" i="1"/>
  <c r="AF469" i="1"/>
  <c r="AC469" i="1"/>
  <c r="Z469" i="1"/>
  <c r="W469" i="1"/>
  <c r="T469" i="1"/>
  <c r="Q469" i="1"/>
  <c r="N469" i="1"/>
  <c r="K469" i="1"/>
  <c r="H469" i="1"/>
  <c r="E469" i="1"/>
  <c r="AZ468" i="1"/>
  <c r="AX468" i="1"/>
  <c r="AW468" i="1"/>
  <c r="AU468" i="1"/>
  <c r="AT468" i="1"/>
  <c r="BF468" i="1" s="1"/>
  <c r="AR468" i="1"/>
  <c r="AP468" i="1"/>
  <c r="AN468" i="1"/>
  <c r="AL468" i="1"/>
  <c r="AI468" i="1"/>
  <c r="AF468" i="1"/>
  <c r="AC468" i="1"/>
  <c r="Z468" i="1"/>
  <c r="W468" i="1"/>
  <c r="T468" i="1"/>
  <c r="Q468" i="1"/>
  <c r="N468" i="1"/>
  <c r="K468" i="1"/>
  <c r="H468" i="1"/>
  <c r="E468" i="1"/>
  <c r="AZ467" i="1"/>
  <c r="AX467" i="1"/>
  <c r="AW467" i="1"/>
  <c r="AU467" i="1"/>
  <c r="AT467" i="1"/>
  <c r="BF467" i="1" s="1"/>
  <c r="AR467" i="1"/>
  <c r="BD467" i="1" s="1"/>
  <c r="AP467" i="1"/>
  <c r="AN467" i="1"/>
  <c r="AL467" i="1"/>
  <c r="AI467" i="1"/>
  <c r="AF467" i="1"/>
  <c r="AC467" i="1"/>
  <c r="Z467" i="1"/>
  <c r="W467" i="1"/>
  <c r="T467" i="1"/>
  <c r="Q467" i="1"/>
  <c r="N467" i="1"/>
  <c r="K467" i="1"/>
  <c r="H467" i="1"/>
  <c r="E467" i="1"/>
  <c r="BD466" i="1"/>
  <c r="AZ466" i="1"/>
  <c r="AX466" i="1"/>
  <c r="AW466" i="1"/>
  <c r="AU466" i="1"/>
  <c r="AT466" i="1"/>
  <c r="BF466" i="1" s="1"/>
  <c r="AR466" i="1"/>
  <c r="AP466" i="1"/>
  <c r="AN466" i="1"/>
  <c r="AL466" i="1"/>
  <c r="AI466" i="1"/>
  <c r="AF466" i="1"/>
  <c r="AC466" i="1"/>
  <c r="Z466" i="1"/>
  <c r="W466" i="1"/>
  <c r="T466" i="1"/>
  <c r="Q466" i="1"/>
  <c r="N466" i="1"/>
  <c r="K466" i="1"/>
  <c r="H466" i="1"/>
  <c r="E466" i="1"/>
  <c r="BD465" i="1"/>
  <c r="AZ465" i="1"/>
  <c r="AX465" i="1"/>
  <c r="AW465" i="1"/>
  <c r="AU465" i="1"/>
  <c r="AT465" i="1"/>
  <c r="BF465" i="1" s="1"/>
  <c r="AR465" i="1"/>
  <c r="AP465" i="1"/>
  <c r="AN465" i="1"/>
  <c r="AL465" i="1"/>
  <c r="AI465" i="1"/>
  <c r="AF465" i="1"/>
  <c r="AC465" i="1"/>
  <c r="Z465" i="1"/>
  <c r="W465" i="1"/>
  <c r="T465" i="1"/>
  <c r="Q465" i="1"/>
  <c r="N465" i="1"/>
  <c r="K465" i="1"/>
  <c r="H465" i="1"/>
  <c r="E465" i="1"/>
  <c r="BD464" i="1"/>
  <c r="AZ464" i="1"/>
  <c r="AX464" i="1"/>
  <c r="AW464" i="1"/>
  <c r="AU464" i="1"/>
  <c r="AT464" i="1"/>
  <c r="BF464" i="1" s="1"/>
  <c r="AR464" i="1"/>
  <c r="AP464" i="1"/>
  <c r="AN464" i="1"/>
  <c r="AL464" i="1"/>
  <c r="AI464" i="1"/>
  <c r="AF464" i="1"/>
  <c r="AC464" i="1"/>
  <c r="Z464" i="1"/>
  <c r="W464" i="1"/>
  <c r="T464" i="1"/>
  <c r="Q464" i="1"/>
  <c r="N464" i="1"/>
  <c r="K464" i="1"/>
  <c r="H464" i="1"/>
  <c r="E464" i="1"/>
  <c r="AZ463" i="1"/>
  <c r="AX463" i="1"/>
  <c r="AW463" i="1"/>
  <c r="AU463" i="1"/>
  <c r="AT463" i="1"/>
  <c r="BF463" i="1" s="1"/>
  <c r="AR463" i="1"/>
  <c r="BD463" i="1" s="1"/>
  <c r="AP463" i="1"/>
  <c r="AN463" i="1"/>
  <c r="AL463" i="1"/>
  <c r="AI463" i="1"/>
  <c r="AF463" i="1"/>
  <c r="AC463" i="1"/>
  <c r="Z463" i="1"/>
  <c r="W463" i="1"/>
  <c r="T463" i="1"/>
  <c r="Q463" i="1"/>
  <c r="N463" i="1"/>
  <c r="K463" i="1"/>
  <c r="H463" i="1"/>
  <c r="E463" i="1"/>
  <c r="AZ462" i="1"/>
  <c r="AX462" i="1"/>
  <c r="AW462" i="1"/>
  <c r="AU462" i="1"/>
  <c r="AT462" i="1"/>
  <c r="BF462" i="1" s="1"/>
  <c r="AR462" i="1"/>
  <c r="BD462" i="1" s="1"/>
  <c r="AP462" i="1"/>
  <c r="AN462" i="1"/>
  <c r="AL462" i="1"/>
  <c r="AI462" i="1"/>
  <c r="AF462" i="1"/>
  <c r="AC462" i="1"/>
  <c r="Z462" i="1"/>
  <c r="W462" i="1"/>
  <c r="T462" i="1"/>
  <c r="Q462" i="1"/>
  <c r="N462" i="1"/>
  <c r="K462" i="1"/>
  <c r="H462" i="1"/>
  <c r="E462" i="1"/>
  <c r="AZ461" i="1"/>
  <c r="AX461" i="1"/>
  <c r="AW461" i="1"/>
  <c r="AU461" i="1"/>
  <c r="AT461" i="1"/>
  <c r="BF461" i="1" s="1"/>
  <c r="AR461" i="1"/>
  <c r="AP461" i="1"/>
  <c r="AN461" i="1"/>
  <c r="AL461" i="1"/>
  <c r="AI461" i="1"/>
  <c r="AF461" i="1"/>
  <c r="AC461" i="1"/>
  <c r="Z461" i="1"/>
  <c r="W461" i="1"/>
  <c r="T461" i="1"/>
  <c r="Q461" i="1"/>
  <c r="N461" i="1"/>
  <c r="K461" i="1"/>
  <c r="H461" i="1"/>
  <c r="E461" i="1"/>
  <c r="AZ460" i="1"/>
  <c r="AX460" i="1"/>
  <c r="AW460" i="1"/>
  <c r="AU460" i="1"/>
  <c r="AT460" i="1"/>
  <c r="BF460" i="1" s="1"/>
  <c r="AR460" i="1"/>
  <c r="AP460" i="1"/>
  <c r="AN460" i="1"/>
  <c r="AL460" i="1"/>
  <c r="AI460" i="1"/>
  <c r="AF460" i="1"/>
  <c r="AC460" i="1"/>
  <c r="Z460" i="1"/>
  <c r="W460" i="1"/>
  <c r="T460" i="1"/>
  <c r="Q460" i="1"/>
  <c r="N460" i="1"/>
  <c r="K460" i="1"/>
  <c r="H460" i="1"/>
  <c r="E460" i="1"/>
  <c r="AZ459" i="1"/>
  <c r="AX459" i="1"/>
  <c r="AW459" i="1"/>
  <c r="AU459" i="1"/>
  <c r="AT459" i="1"/>
  <c r="BF459" i="1" s="1"/>
  <c r="AR459" i="1"/>
  <c r="BD459" i="1" s="1"/>
  <c r="AP459" i="1"/>
  <c r="AN459" i="1"/>
  <c r="AL459" i="1"/>
  <c r="AI459" i="1"/>
  <c r="AF459" i="1"/>
  <c r="AC459" i="1"/>
  <c r="Z459" i="1"/>
  <c r="W459" i="1"/>
  <c r="T459" i="1"/>
  <c r="Q459" i="1"/>
  <c r="N459" i="1"/>
  <c r="K459" i="1"/>
  <c r="H459" i="1"/>
  <c r="E459" i="1"/>
  <c r="BD458" i="1"/>
  <c r="AZ458" i="1"/>
  <c r="AX458" i="1"/>
  <c r="AW458" i="1"/>
  <c r="AU458" i="1"/>
  <c r="AT458" i="1"/>
  <c r="BF458" i="1" s="1"/>
  <c r="AR458" i="1"/>
  <c r="AP458" i="1"/>
  <c r="AN458" i="1"/>
  <c r="AL458" i="1"/>
  <c r="AI458" i="1"/>
  <c r="AF458" i="1"/>
  <c r="AC458" i="1"/>
  <c r="Z458" i="1"/>
  <c r="W458" i="1"/>
  <c r="T458" i="1"/>
  <c r="Q458" i="1"/>
  <c r="N458" i="1"/>
  <c r="K458" i="1"/>
  <c r="H458" i="1"/>
  <c r="E458" i="1"/>
  <c r="BD457" i="1"/>
  <c r="AZ457" i="1"/>
  <c r="AX457" i="1"/>
  <c r="AW457" i="1"/>
  <c r="AU457" i="1"/>
  <c r="AT457" i="1"/>
  <c r="BF457" i="1" s="1"/>
  <c r="AR457" i="1"/>
  <c r="AP457" i="1"/>
  <c r="AN457" i="1"/>
  <c r="AL457" i="1"/>
  <c r="AI457" i="1"/>
  <c r="AF457" i="1"/>
  <c r="AC457" i="1"/>
  <c r="Z457" i="1"/>
  <c r="W457" i="1"/>
  <c r="T457" i="1"/>
  <c r="Q457" i="1"/>
  <c r="N457" i="1"/>
  <c r="K457" i="1"/>
  <c r="H457" i="1"/>
  <c r="E457" i="1"/>
  <c r="BD456" i="1"/>
  <c r="AZ456" i="1"/>
  <c r="AX456" i="1"/>
  <c r="AW456" i="1"/>
  <c r="AU456" i="1"/>
  <c r="AT456" i="1"/>
  <c r="BF456" i="1" s="1"/>
  <c r="AR456" i="1"/>
  <c r="AP456" i="1"/>
  <c r="AN456" i="1"/>
  <c r="AL456" i="1"/>
  <c r="AI456" i="1"/>
  <c r="AF456" i="1"/>
  <c r="AC456" i="1"/>
  <c r="Z456" i="1"/>
  <c r="W456" i="1"/>
  <c r="T456" i="1"/>
  <c r="Q456" i="1"/>
  <c r="N456" i="1"/>
  <c r="K456" i="1"/>
  <c r="H456" i="1"/>
  <c r="E456" i="1"/>
  <c r="BF455" i="1"/>
  <c r="AZ455" i="1"/>
  <c r="AX455" i="1"/>
  <c r="AW455" i="1"/>
  <c r="AU455" i="1"/>
  <c r="AT455" i="1"/>
  <c r="AR455" i="1"/>
  <c r="BD455" i="1" s="1"/>
  <c r="AP455" i="1"/>
  <c r="AN455" i="1"/>
  <c r="AL455" i="1"/>
  <c r="AI455" i="1"/>
  <c r="AF455" i="1"/>
  <c r="AC455" i="1"/>
  <c r="Z455" i="1"/>
  <c r="W455" i="1"/>
  <c r="T455" i="1"/>
  <c r="Q455" i="1"/>
  <c r="N455" i="1"/>
  <c r="K455" i="1"/>
  <c r="H455" i="1"/>
  <c r="E455" i="1"/>
  <c r="AZ454" i="1"/>
  <c r="AX454" i="1"/>
  <c r="AW454" i="1"/>
  <c r="AU454" i="1"/>
  <c r="AT454" i="1"/>
  <c r="AR454" i="1"/>
  <c r="BD454" i="1" s="1"/>
  <c r="AP454" i="1"/>
  <c r="AN454" i="1"/>
  <c r="AL454" i="1"/>
  <c r="AI454" i="1"/>
  <c r="AF454" i="1"/>
  <c r="AC454" i="1"/>
  <c r="Z454" i="1"/>
  <c r="W454" i="1"/>
  <c r="T454" i="1"/>
  <c r="Q454" i="1"/>
  <c r="N454" i="1"/>
  <c r="K454" i="1"/>
  <c r="H454" i="1"/>
  <c r="E454" i="1"/>
  <c r="AZ453" i="1"/>
  <c r="AX453" i="1"/>
  <c r="AW453" i="1"/>
  <c r="AU453" i="1"/>
  <c r="AT453" i="1"/>
  <c r="BF453" i="1" s="1"/>
  <c r="AR453" i="1"/>
  <c r="AP453" i="1"/>
  <c r="AN453" i="1"/>
  <c r="AL453" i="1"/>
  <c r="AI453" i="1"/>
  <c r="AF453" i="1"/>
  <c r="AC453" i="1"/>
  <c r="Z453" i="1"/>
  <c r="W453" i="1"/>
  <c r="T453" i="1"/>
  <c r="Q453" i="1"/>
  <c r="N453" i="1"/>
  <c r="K453" i="1"/>
  <c r="H453" i="1"/>
  <c r="E453" i="1"/>
  <c r="AZ452" i="1"/>
  <c r="AX452" i="1"/>
  <c r="AW452" i="1"/>
  <c r="AU452" i="1"/>
  <c r="AT452" i="1"/>
  <c r="BF452" i="1" s="1"/>
  <c r="AR452" i="1"/>
  <c r="BD452" i="1" s="1"/>
  <c r="AP452" i="1"/>
  <c r="AN452" i="1"/>
  <c r="AL452" i="1"/>
  <c r="AI452" i="1"/>
  <c r="AF452" i="1"/>
  <c r="AC452" i="1"/>
  <c r="Z452" i="1"/>
  <c r="W452" i="1"/>
  <c r="T452" i="1"/>
  <c r="Q452" i="1"/>
  <c r="N452" i="1"/>
  <c r="K452" i="1"/>
  <c r="H452" i="1"/>
  <c r="E452" i="1"/>
  <c r="AZ451" i="1"/>
  <c r="AX451" i="1"/>
  <c r="AW451" i="1"/>
  <c r="AU451" i="1"/>
  <c r="BD451" i="1" s="1"/>
  <c r="AT451" i="1"/>
  <c r="BF451" i="1" s="1"/>
  <c r="AR451" i="1"/>
  <c r="AP451" i="1"/>
  <c r="AN451" i="1"/>
  <c r="AL451" i="1"/>
  <c r="AI451" i="1"/>
  <c r="AF451" i="1"/>
  <c r="AC451" i="1"/>
  <c r="Z451" i="1"/>
  <c r="W451" i="1"/>
  <c r="T451" i="1"/>
  <c r="Q451" i="1"/>
  <c r="N451" i="1"/>
  <c r="K451" i="1"/>
  <c r="H451" i="1"/>
  <c r="E451" i="1"/>
  <c r="BD450" i="1"/>
  <c r="AZ450" i="1"/>
  <c r="AX450" i="1"/>
  <c r="AW450" i="1"/>
  <c r="AU450" i="1"/>
  <c r="AT450" i="1"/>
  <c r="BF450" i="1" s="1"/>
  <c r="AR450" i="1"/>
  <c r="AP450" i="1"/>
  <c r="AN450" i="1"/>
  <c r="AL450" i="1"/>
  <c r="AI450" i="1"/>
  <c r="AF450" i="1"/>
  <c r="AC450" i="1"/>
  <c r="Z450" i="1"/>
  <c r="W450" i="1"/>
  <c r="T450" i="1"/>
  <c r="Q450" i="1"/>
  <c r="N450" i="1"/>
  <c r="K450" i="1"/>
  <c r="H450" i="1"/>
  <c r="E450" i="1"/>
  <c r="BD449" i="1"/>
  <c r="AZ449" i="1"/>
  <c r="AX449" i="1"/>
  <c r="AW449" i="1"/>
  <c r="AU449" i="1"/>
  <c r="AT449" i="1"/>
  <c r="BF449" i="1" s="1"/>
  <c r="AR449" i="1"/>
  <c r="AP449" i="1"/>
  <c r="AN449" i="1"/>
  <c r="AL449" i="1"/>
  <c r="AI449" i="1"/>
  <c r="AF449" i="1"/>
  <c r="AC449" i="1"/>
  <c r="Z449" i="1"/>
  <c r="W449" i="1"/>
  <c r="T449" i="1"/>
  <c r="Q449" i="1"/>
  <c r="N449" i="1"/>
  <c r="K449" i="1"/>
  <c r="H449" i="1"/>
  <c r="E449" i="1"/>
  <c r="BD448" i="1"/>
  <c r="AZ448" i="1"/>
  <c r="AX448" i="1"/>
  <c r="AW448" i="1"/>
  <c r="AU448" i="1"/>
  <c r="AT448" i="1"/>
  <c r="BF448" i="1" s="1"/>
  <c r="AR448" i="1"/>
  <c r="AP448" i="1"/>
  <c r="AN448" i="1"/>
  <c r="AL448" i="1"/>
  <c r="AI448" i="1"/>
  <c r="AF448" i="1"/>
  <c r="AC448" i="1"/>
  <c r="Z448" i="1"/>
  <c r="W448" i="1"/>
  <c r="T448" i="1"/>
  <c r="Q448" i="1"/>
  <c r="N448" i="1"/>
  <c r="K448" i="1"/>
  <c r="H448" i="1"/>
  <c r="E448" i="1"/>
  <c r="BF447" i="1"/>
  <c r="AZ447" i="1"/>
  <c r="AX447" i="1"/>
  <c r="AW447" i="1"/>
  <c r="AU447" i="1"/>
  <c r="AT447" i="1"/>
  <c r="AR447" i="1"/>
  <c r="BD447" i="1" s="1"/>
  <c r="AP447" i="1"/>
  <c r="AN447" i="1"/>
  <c r="AL447" i="1"/>
  <c r="AI447" i="1"/>
  <c r="AF447" i="1"/>
  <c r="AC447" i="1"/>
  <c r="Z447" i="1"/>
  <c r="W447" i="1"/>
  <c r="T447" i="1"/>
  <c r="Q447" i="1"/>
  <c r="N447" i="1"/>
  <c r="K447" i="1"/>
  <c r="H447" i="1"/>
  <c r="E447" i="1"/>
  <c r="AZ446" i="1"/>
  <c r="AX446" i="1"/>
  <c r="AW446" i="1"/>
  <c r="AU446" i="1"/>
  <c r="AT446" i="1"/>
  <c r="AR446" i="1"/>
  <c r="BD446" i="1" s="1"/>
  <c r="AP446" i="1"/>
  <c r="AN446" i="1"/>
  <c r="AL446" i="1"/>
  <c r="AI446" i="1"/>
  <c r="AF446" i="1"/>
  <c r="AC446" i="1"/>
  <c r="Z446" i="1"/>
  <c r="W446" i="1"/>
  <c r="T446" i="1"/>
  <c r="Q446" i="1"/>
  <c r="N446" i="1"/>
  <c r="K446" i="1"/>
  <c r="H446" i="1"/>
  <c r="E446" i="1"/>
  <c r="AZ445" i="1"/>
  <c r="AX445" i="1"/>
  <c r="AW445" i="1"/>
  <c r="AU445" i="1"/>
  <c r="AT445" i="1"/>
  <c r="BF445" i="1" s="1"/>
  <c r="AR445" i="1"/>
  <c r="AP445" i="1"/>
  <c r="AN445" i="1"/>
  <c r="AL445" i="1"/>
  <c r="AI445" i="1"/>
  <c r="AF445" i="1"/>
  <c r="AC445" i="1"/>
  <c r="Z445" i="1"/>
  <c r="W445" i="1"/>
  <c r="T445" i="1"/>
  <c r="Q445" i="1"/>
  <c r="N445" i="1"/>
  <c r="K445" i="1"/>
  <c r="H445" i="1"/>
  <c r="E445" i="1"/>
  <c r="AZ444" i="1"/>
  <c r="AX444" i="1"/>
  <c r="AW444" i="1"/>
  <c r="AU444" i="1"/>
  <c r="AT444" i="1"/>
  <c r="BF444" i="1" s="1"/>
  <c r="AR444" i="1"/>
  <c r="BD444" i="1" s="1"/>
  <c r="AP444" i="1"/>
  <c r="AN444" i="1"/>
  <c r="AL444" i="1"/>
  <c r="AI444" i="1"/>
  <c r="AF444" i="1"/>
  <c r="AC444" i="1"/>
  <c r="Z444" i="1"/>
  <c r="W444" i="1"/>
  <c r="T444" i="1"/>
  <c r="Q444" i="1"/>
  <c r="N444" i="1"/>
  <c r="K444" i="1"/>
  <c r="H444" i="1"/>
  <c r="E444" i="1"/>
  <c r="AZ443" i="1"/>
  <c r="AX443" i="1"/>
  <c r="AW443" i="1"/>
  <c r="AU443" i="1"/>
  <c r="BD443" i="1" s="1"/>
  <c r="AT443" i="1"/>
  <c r="BF443" i="1" s="1"/>
  <c r="AR443" i="1"/>
  <c r="AP443" i="1"/>
  <c r="AN443" i="1"/>
  <c r="AL443" i="1"/>
  <c r="AI443" i="1"/>
  <c r="AF443" i="1"/>
  <c r="AC443" i="1"/>
  <c r="Z443" i="1"/>
  <c r="W443" i="1"/>
  <c r="T443" i="1"/>
  <c r="Q443" i="1"/>
  <c r="N443" i="1"/>
  <c r="K443" i="1"/>
  <c r="H443" i="1"/>
  <c r="E443" i="1"/>
  <c r="BD442" i="1"/>
  <c r="AZ442" i="1"/>
  <c r="AX442" i="1"/>
  <c r="AW442" i="1"/>
  <c r="AU442" i="1"/>
  <c r="AT442" i="1"/>
  <c r="BF442" i="1" s="1"/>
  <c r="AR442" i="1"/>
  <c r="AP442" i="1"/>
  <c r="AN442" i="1"/>
  <c r="AL442" i="1"/>
  <c r="AI442" i="1"/>
  <c r="AF442" i="1"/>
  <c r="AC442" i="1"/>
  <c r="Z442" i="1"/>
  <c r="W442" i="1"/>
  <c r="T442" i="1"/>
  <c r="Q442" i="1"/>
  <c r="N442" i="1"/>
  <c r="K442" i="1"/>
  <c r="H442" i="1"/>
  <c r="E442" i="1"/>
  <c r="BD441" i="1"/>
  <c r="AZ441" i="1"/>
  <c r="AX441" i="1"/>
  <c r="AW441" i="1"/>
  <c r="AU441" i="1"/>
  <c r="AT441" i="1"/>
  <c r="BF441" i="1" s="1"/>
  <c r="AR441" i="1"/>
  <c r="AP441" i="1"/>
  <c r="AN441" i="1"/>
  <c r="AL441" i="1"/>
  <c r="AI441" i="1"/>
  <c r="AF441" i="1"/>
  <c r="AC441" i="1"/>
  <c r="Z441" i="1"/>
  <c r="W441" i="1"/>
  <c r="T441" i="1"/>
  <c r="Q441" i="1"/>
  <c r="N441" i="1"/>
  <c r="K441" i="1"/>
  <c r="H441" i="1"/>
  <c r="E441" i="1"/>
  <c r="BD440" i="1"/>
  <c r="AZ440" i="1"/>
  <c r="AX440" i="1"/>
  <c r="AW440" i="1"/>
  <c r="AU440" i="1"/>
  <c r="AT440" i="1"/>
  <c r="BF440" i="1" s="1"/>
  <c r="AR440" i="1"/>
  <c r="AP440" i="1"/>
  <c r="AN440" i="1"/>
  <c r="AL440" i="1"/>
  <c r="AI440" i="1"/>
  <c r="AF440" i="1"/>
  <c r="AC440" i="1"/>
  <c r="Z440" i="1"/>
  <c r="W440" i="1"/>
  <c r="T440" i="1"/>
  <c r="Q440" i="1"/>
  <c r="N440" i="1"/>
  <c r="K440" i="1"/>
  <c r="H440" i="1"/>
  <c r="E440" i="1"/>
  <c r="AZ439" i="1"/>
  <c r="AX439" i="1"/>
  <c r="AW439" i="1"/>
  <c r="AU439" i="1"/>
  <c r="AT439" i="1"/>
  <c r="BF439" i="1" s="1"/>
  <c r="AR439" i="1"/>
  <c r="BD439" i="1" s="1"/>
  <c r="AP439" i="1"/>
  <c r="AN439" i="1"/>
  <c r="AL439" i="1"/>
  <c r="AI439" i="1"/>
  <c r="AF439" i="1"/>
  <c r="AC439" i="1"/>
  <c r="Z439" i="1"/>
  <c r="W439" i="1"/>
  <c r="T439" i="1"/>
  <c r="Q439" i="1"/>
  <c r="N439" i="1"/>
  <c r="K439" i="1"/>
  <c r="H439" i="1"/>
  <c r="E439" i="1"/>
  <c r="AZ438" i="1"/>
  <c r="AX438" i="1"/>
  <c r="AW438" i="1"/>
  <c r="AU438" i="1"/>
  <c r="AT438" i="1"/>
  <c r="BF438" i="1" s="1"/>
  <c r="AR438" i="1"/>
  <c r="BD438" i="1" s="1"/>
  <c r="AP438" i="1"/>
  <c r="AN438" i="1"/>
  <c r="AL438" i="1"/>
  <c r="AI438" i="1"/>
  <c r="AF438" i="1"/>
  <c r="AC438" i="1"/>
  <c r="Z438" i="1"/>
  <c r="W438" i="1"/>
  <c r="T438" i="1"/>
  <c r="Q438" i="1"/>
  <c r="N438" i="1"/>
  <c r="K438" i="1"/>
  <c r="H438" i="1"/>
  <c r="E438" i="1"/>
  <c r="AZ437" i="1"/>
  <c r="AX437" i="1"/>
  <c r="AW437" i="1"/>
  <c r="AU437" i="1"/>
  <c r="AT437" i="1"/>
  <c r="BF437" i="1" s="1"/>
  <c r="AR437" i="1"/>
  <c r="AP437" i="1"/>
  <c r="AN437" i="1"/>
  <c r="AL437" i="1"/>
  <c r="AI437" i="1"/>
  <c r="AF437" i="1"/>
  <c r="AC437" i="1"/>
  <c r="Z437" i="1"/>
  <c r="W437" i="1"/>
  <c r="T437" i="1"/>
  <c r="Q437" i="1"/>
  <c r="N437" i="1"/>
  <c r="K437" i="1"/>
  <c r="H437" i="1"/>
  <c r="E437" i="1"/>
  <c r="AZ436" i="1"/>
  <c r="AX436" i="1"/>
  <c r="AW436" i="1"/>
  <c r="AU436" i="1"/>
  <c r="AT436" i="1"/>
  <c r="BF436" i="1" s="1"/>
  <c r="AR436" i="1"/>
  <c r="AP436" i="1"/>
  <c r="AN436" i="1"/>
  <c r="AL436" i="1"/>
  <c r="AI436" i="1"/>
  <c r="AF436" i="1"/>
  <c r="AC436" i="1"/>
  <c r="Z436" i="1"/>
  <c r="W436" i="1"/>
  <c r="T436" i="1"/>
  <c r="Q436" i="1"/>
  <c r="N436" i="1"/>
  <c r="K436" i="1"/>
  <c r="H436" i="1"/>
  <c r="E436" i="1"/>
  <c r="AZ435" i="1"/>
  <c r="AX435" i="1"/>
  <c r="AW435" i="1"/>
  <c r="AU435" i="1"/>
  <c r="BD435" i="1" s="1"/>
  <c r="AT435" i="1"/>
  <c r="BF435" i="1" s="1"/>
  <c r="AR435" i="1"/>
  <c r="AP435" i="1"/>
  <c r="AN435" i="1"/>
  <c r="AL435" i="1"/>
  <c r="AI435" i="1"/>
  <c r="AF435" i="1"/>
  <c r="AC435" i="1"/>
  <c r="Z435" i="1"/>
  <c r="W435" i="1"/>
  <c r="T435" i="1"/>
  <c r="Q435" i="1"/>
  <c r="N435" i="1"/>
  <c r="K435" i="1"/>
  <c r="H435" i="1"/>
  <c r="E435" i="1"/>
  <c r="BD434" i="1"/>
  <c r="AZ434" i="1"/>
  <c r="AX434" i="1"/>
  <c r="AW434" i="1"/>
  <c r="AU434" i="1"/>
  <c r="AT434" i="1"/>
  <c r="BF434" i="1" s="1"/>
  <c r="AR434" i="1"/>
  <c r="AP434" i="1"/>
  <c r="AN434" i="1"/>
  <c r="AL434" i="1"/>
  <c r="AI434" i="1"/>
  <c r="AF434" i="1"/>
  <c r="AC434" i="1"/>
  <c r="Z434" i="1"/>
  <c r="W434" i="1"/>
  <c r="T434" i="1"/>
  <c r="Q434" i="1"/>
  <c r="N434" i="1"/>
  <c r="K434" i="1"/>
  <c r="H434" i="1"/>
  <c r="E434" i="1"/>
  <c r="BD433" i="1"/>
  <c r="AZ433" i="1"/>
  <c r="AX433" i="1"/>
  <c r="AW433" i="1"/>
  <c r="AU433" i="1"/>
  <c r="AT433" i="1"/>
  <c r="BF433" i="1" s="1"/>
  <c r="AR433" i="1"/>
  <c r="AP433" i="1"/>
  <c r="AN433" i="1"/>
  <c r="AL433" i="1"/>
  <c r="AI433" i="1"/>
  <c r="AF433" i="1"/>
  <c r="AC433" i="1"/>
  <c r="Z433" i="1"/>
  <c r="W433" i="1"/>
  <c r="T433" i="1"/>
  <c r="Q433" i="1"/>
  <c r="N433" i="1"/>
  <c r="K433" i="1"/>
  <c r="H433" i="1"/>
  <c r="E433" i="1"/>
  <c r="BD432" i="1"/>
  <c r="AZ432" i="1"/>
  <c r="AX432" i="1"/>
  <c r="AW432" i="1"/>
  <c r="AU432" i="1"/>
  <c r="AT432" i="1"/>
  <c r="BF432" i="1" s="1"/>
  <c r="AR432" i="1"/>
  <c r="AP432" i="1"/>
  <c r="AN432" i="1"/>
  <c r="AL432" i="1"/>
  <c r="AI432" i="1"/>
  <c r="AF432" i="1"/>
  <c r="AC432" i="1"/>
  <c r="Z432" i="1"/>
  <c r="W432" i="1"/>
  <c r="T432" i="1"/>
  <c r="Q432" i="1"/>
  <c r="N432" i="1"/>
  <c r="K432" i="1"/>
  <c r="H432" i="1"/>
  <c r="E432" i="1"/>
  <c r="AZ431" i="1"/>
  <c r="AX431" i="1"/>
  <c r="AW431" i="1"/>
  <c r="AU431" i="1"/>
  <c r="AT431" i="1"/>
  <c r="BF431" i="1" s="1"/>
  <c r="AR431" i="1"/>
  <c r="BD431" i="1" s="1"/>
  <c r="AP431" i="1"/>
  <c r="AN431" i="1"/>
  <c r="AL431" i="1"/>
  <c r="AI431" i="1"/>
  <c r="AF431" i="1"/>
  <c r="AC431" i="1"/>
  <c r="Z431" i="1"/>
  <c r="W431" i="1"/>
  <c r="T431" i="1"/>
  <c r="Q431" i="1"/>
  <c r="N431" i="1"/>
  <c r="K431" i="1"/>
  <c r="H431" i="1"/>
  <c r="E431" i="1"/>
  <c r="AZ430" i="1"/>
  <c r="AX430" i="1"/>
  <c r="AW430" i="1"/>
  <c r="AU430" i="1"/>
  <c r="AT430" i="1"/>
  <c r="BF430" i="1" s="1"/>
  <c r="AR430" i="1"/>
  <c r="BD430" i="1" s="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AZ428" i="1"/>
  <c r="AX428" i="1"/>
  <c r="AW428" i="1"/>
  <c r="AU428" i="1"/>
  <c r="AT428" i="1"/>
  <c r="BF428" i="1" s="1"/>
  <c r="AR428" i="1"/>
  <c r="AP428" i="1"/>
  <c r="AN428" i="1"/>
  <c r="AL428" i="1"/>
  <c r="AI428" i="1"/>
  <c r="AF428" i="1"/>
  <c r="AC428" i="1"/>
  <c r="Z428" i="1"/>
  <c r="W428" i="1"/>
  <c r="T428" i="1"/>
  <c r="Q428" i="1"/>
  <c r="N428" i="1"/>
  <c r="K428" i="1"/>
  <c r="H428" i="1"/>
  <c r="E428" i="1"/>
  <c r="AZ427" i="1"/>
  <c r="AX427" i="1"/>
  <c r="AW427" i="1"/>
  <c r="AU427" i="1"/>
  <c r="BD427" i="1" s="1"/>
  <c r="AT427" i="1"/>
  <c r="BF427" i="1" s="1"/>
  <c r="AR427" i="1"/>
  <c r="AP427" i="1"/>
  <c r="AN427" i="1"/>
  <c r="AL427" i="1"/>
  <c r="AI427" i="1"/>
  <c r="AF427" i="1"/>
  <c r="AC427" i="1"/>
  <c r="Z427" i="1"/>
  <c r="W427" i="1"/>
  <c r="T427" i="1"/>
  <c r="Q427" i="1"/>
  <c r="N427" i="1"/>
  <c r="K427" i="1"/>
  <c r="H427" i="1"/>
  <c r="E427" i="1"/>
  <c r="BD426" i="1"/>
  <c r="AZ426" i="1"/>
  <c r="AX426" i="1"/>
  <c r="AW426" i="1"/>
  <c r="AU426" i="1"/>
  <c r="AT426" i="1"/>
  <c r="BF426" i="1" s="1"/>
  <c r="AR426" i="1"/>
  <c r="AP426" i="1"/>
  <c r="AN426" i="1"/>
  <c r="AL426" i="1"/>
  <c r="AI426" i="1"/>
  <c r="AF426" i="1"/>
  <c r="AC426" i="1"/>
  <c r="Z426" i="1"/>
  <c r="W426" i="1"/>
  <c r="T426" i="1"/>
  <c r="Q426" i="1"/>
  <c r="N426" i="1"/>
  <c r="K426" i="1"/>
  <c r="H426" i="1"/>
  <c r="E426" i="1"/>
  <c r="BD425" i="1"/>
  <c r="AZ425" i="1"/>
  <c r="AX425" i="1"/>
  <c r="AW425" i="1"/>
  <c r="AU425" i="1"/>
  <c r="AT425" i="1"/>
  <c r="BF425" i="1" s="1"/>
  <c r="AR425" i="1"/>
  <c r="AP425" i="1"/>
  <c r="AN425" i="1"/>
  <c r="AL425" i="1"/>
  <c r="AI425" i="1"/>
  <c r="AF425" i="1"/>
  <c r="AC425" i="1"/>
  <c r="Z425" i="1"/>
  <c r="W425" i="1"/>
  <c r="T425" i="1"/>
  <c r="Q425" i="1"/>
  <c r="N425" i="1"/>
  <c r="K425" i="1"/>
  <c r="H425" i="1"/>
  <c r="E425" i="1"/>
  <c r="BD424" i="1"/>
  <c r="AZ424" i="1"/>
  <c r="AX424" i="1"/>
  <c r="AW424" i="1"/>
  <c r="AU424" i="1"/>
  <c r="AT424" i="1"/>
  <c r="BF424" i="1" s="1"/>
  <c r="AR424" i="1"/>
  <c r="AP424" i="1"/>
  <c r="AN424" i="1"/>
  <c r="AL424" i="1"/>
  <c r="AI424" i="1"/>
  <c r="AF424" i="1"/>
  <c r="AC424" i="1"/>
  <c r="Z424" i="1"/>
  <c r="W424" i="1"/>
  <c r="T424" i="1"/>
  <c r="Q424" i="1"/>
  <c r="N424" i="1"/>
  <c r="K424" i="1"/>
  <c r="H424" i="1"/>
  <c r="E424" i="1"/>
  <c r="BF423" i="1"/>
  <c r="AZ423" i="1"/>
  <c r="AX423" i="1"/>
  <c r="AW423" i="1"/>
  <c r="AU423" i="1"/>
  <c r="AT423" i="1"/>
  <c r="AR423" i="1"/>
  <c r="BD423" i="1" s="1"/>
  <c r="AP423" i="1"/>
  <c r="AN423" i="1"/>
  <c r="AL423" i="1"/>
  <c r="AI423" i="1"/>
  <c r="AF423" i="1"/>
  <c r="AC423" i="1"/>
  <c r="Z423" i="1"/>
  <c r="W423" i="1"/>
  <c r="T423" i="1"/>
  <c r="Q423" i="1"/>
  <c r="N423" i="1"/>
  <c r="K423" i="1"/>
  <c r="H423" i="1"/>
  <c r="E423" i="1"/>
  <c r="AZ422" i="1"/>
  <c r="AX422" i="1"/>
  <c r="AW422" i="1"/>
  <c r="AU422" i="1"/>
  <c r="AT422" i="1"/>
  <c r="BF422" i="1" s="1"/>
  <c r="AR422" i="1"/>
  <c r="BD422" i="1" s="1"/>
  <c r="AP422" i="1"/>
  <c r="AN422" i="1"/>
  <c r="AL422" i="1"/>
  <c r="AI422" i="1"/>
  <c r="AF422" i="1"/>
  <c r="AC422" i="1"/>
  <c r="Z422" i="1"/>
  <c r="W422" i="1"/>
  <c r="T422" i="1"/>
  <c r="Q422" i="1"/>
  <c r="N422" i="1"/>
  <c r="K422" i="1"/>
  <c r="H422" i="1"/>
  <c r="E422" i="1"/>
  <c r="AZ421" i="1"/>
  <c r="AX421" i="1"/>
  <c r="AW421" i="1"/>
  <c r="AU421" i="1"/>
  <c r="AT421" i="1"/>
  <c r="BF421" i="1" s="1"/>
  <c r="AR421" i="1"/>
  <c r="AP421" i="1"/>
  <c r="AN421" i="1"/>
  <c r="AL421" i="1"/>
  <c r="AI421" i="1"/>
  <c r="AF421" i="1"/>
  <c r="AC421" i="1"/>
  <c r="Z421" i="1"/>
  <c r="W421" i="1"/>
  <c r="T421" i="1"/>
  <c r="Q421" i="1"/>
  <c r="N421" i="1"/>
  <c r="K421" i="1"/>
  <c r="H421" i="1"/>
  <c r="E421" i="1"/>
  <c r="AZ420" i="1"/>
  <c r="AX420" i="1"/>
  <c r="AW420" i="1"/>
  <c r="AU420" i="1"/>
  <c r="AT420" i="1"/>
  <c r="BF420" i="1" s="1"/>
  <c r="AR420" i="1"/>
  <c r="AP420" i="1"/>
  <c r="AN420" i="1"/>
  <c r="AL420" i="1"/>
  <c r="AI420" i="1"/>
  <c r="AF420" i="1"/>
  <c r="AC420" i="1"/>
  <c r="Z420" i="1"/>
  <c r="W420" i="1"/>
  <c r="T420" i="1"/>
  <c r="Q420" i="1"/>
  <c r="N420" i="1"/>
  <c r="K420" i="1"/>
  <c r="H420" i="1"/>
  <c r="E420" i="1"/>
  <c r="AZ419" i="1"/>
  <c r="AX419" i="1"/>
  <c r="AW419" i="1"/>
  <c r="AU419" i="1"/>
  <c r="BD419" i="1" s="1"/>
  <c r="AT419" i="1"/>
  <c r="BF419" i="1" s="1"/>
  <c r="AR419" i="1"/>
  <c r="AP419" i="1"/>
  <c r="AN419" i="1"/>
  <c r="AL419" i="1"/>
  <c r="AI419" i="1"/>
  <c r="AF419" i="1"/>
  <c r="AC419" i="1"/>
  <c r="Z419" i="1"/>
  <c r="W419" i="1"/>
  <c r="T419" i="1"/>
  <c r="Q419" i="1"/>
  <c r="N419" i="1"/>
  <c r="K419" i="1"/>
  <c r="H419" i="1"/>
  <c r="E419" i="1"/>
  <c r="BD418" i="1"/>
  <c r="AZ418" i="1"/>
  <c r="AX418" i="1"/>
  <c r="AW418" i="1"/>
  <c r="AU418" i="1"/>
  <c r="AT418" i="1"/>
  <c r="BF418" i="1" s="1"/>
  <c r="AR418" i="1"/>
  <c r="AP418" i="1"/>
  <c r="AN418" i="1"/>
  <c r="AL418" i="1"/>
  <c r="AI418" i="1"/>
  <c r="AF418" i="1"/>
  <c r="AC418" i="1"/>
  <c r="Z418" i="1"/>
  <c r="W418" i="1"/>
  <c r="T418" i="1"/>
  <c r="Q418" i="1"/>
  <c r="N418" i="1"/>
  <c r="K418" i="1"/>
  <c r="H418" i="1"/>
  <c r="E418" i="1"/>
  <c r="BD417" i="1"/>
  <c r="AZ417" i="1"/>
  <c r="AX417" i="1"/>
  <c r="AW417" i="1"/>
  <c r="AU417" i="1"/>
  <c r="AT417" i="1"/>
  <c r="BF417" i="1" s="1"/>
  <c r="AR417" i="1"/>
  <c r="AP417" i="1"/>
  <c r="AN417" i="1"/>
  <c r="AL417" i="1"/>
  <c r="AI417" i="1"/>
  <c r="AF417" i="1"/>
  <c r="AC417" i="1"/>
  <c r="Z417" i="1"/>
  <c r="W417" i="1"/>
  <c r="T417" i="1"/>
  <c r="Q417" i="1"/>
  <c r="N417" i="1"/>
  <c r="K417" i="1"/>
  <c r="H417" i="1"/>
  <c r="E417" i="1"/>
  <c r="BD416" i="1"/>
  <c r="AZ416" i="1"/>
  <c r="AX416" i="1"/>
  <c r="AW416" i="1"/>
  <c r="AU416" i="1"/>
  <c r="AT416" i="1"/>
  <c r="BF416" i="1" s="1"/>
  <c r="AR416" i="1"/>
  <c r="AP416" i="1"/>
  <c r="AN416" i="1"/>
  <c r="AL416" i="1"/>
  <c r="AI416" i="1"/>
  <c r="AF416" i="1"/>
  <c r="AC416" i="1"/>
  <c r="Z416" i="1"/>
  <c r="W416" i="1"/>
  <c r="T416" i="1"/>
  <c r="Q416" i="1"/>
  <c r="N416" i="1"/>
  <c r="K416" i="1"/>
  <c r="H416" i="1"/>
  <c r="E416" i="1"/>
  <c r="BF415" i="1"/>
  <c r="AZ415" i="1"/>
  <c r="AX415" i="1"/>
  <c r="AW415" i="1"/>
  <c r="AU415" i="1"/>
  <c r="AT415" i="1"/>
  <c r="AR415" i="1"/>
  <c r="BD415" i="1" s="1"/>
  <c r="AP415" i="1"/>
  <c r="AN415" i="1"/>
  <c r="AL415" i="1"/>
  <c r="AI415" i="1"/>
  <c r="AF415" i="1"/>
  <c r="AC415" i="1"/>
  <c r="Z415" i="1"/>
  <c r="W415" i="1"/>
  <c r="T415" i="1"/>
  <c r="Q415" i="1"/>
  <c r="N415" i="1"/>
  <c r="K415" i="1"/>
  <c r="H415" i="1"/>
  <c r="E415" i="1"/>
  <c r="AZ414" i="1"/>
  <c r="AX414" i="1"/>
  <c r="AW414" i="1"/>
  <c r="AU414" i="1"/>
  <c r="AT414" i="1"/>
  <c r="AR414" i="1"/>
  <c r="BD414" i="1" s="1"/>
  <c r="AP414" i="1"/>
  <c r="AN414" i="1"/>
  <c r="AL414" i="1"/>
  <c r="AI414" i="1"/>
  <c r="AF414" i="1"/>
  <c r="AC414" i="1"/>
  <c r="Z414" i="1"/>
  <c r="W414" i="1"/>
  <c r="T414" i="1"/>
  <c r="Q414" i="1"/>
  <c r="N414" i="1"/>
  <c r="K414" i="1"/>
  <c r="H414" i="1"/>
  <c r="E414" i="1"/>
  <c r="AZ413" i="1"/>
  <c r="AX413" i="1"/>
  <c r="AW413" i="1"/>
  <c r="AU413" i="1"/>
  <c r="AT413" i="1"/>
  <c r="AR413" i="1"/>
  <c r="AP413" i="1"/>
  <c r="AN413" i="1"/>
  <c r="AL413" i="1"/>
  <c r="AI413" i="1"/>
  <c r="AF413" i="1"/>
  <c r="AC413" i="1"/>
  <c r="Z413" i="1"/>
  <c r="W413" i="1"/>
  <c r="T413" i="1"/>
  <c r="Q413" i="1"/>
  <c r="N413" i="1"/>
  <c r="K413" i="1"/>
  <c r="H413" i="1"/>
  <c r="E413" i="1"/>
  <c r="AZ412" i="1"/>
  <c r="AX412" i="1"/>
  <c r="AW412" i="1"/>
  <c r="AU412" i="1"/>
  <c r="AT412" i="1"/>
  <c r="BF412" i="1" s="1"/>
  <c r="AR412" i="1"/>
  <c r="AP412" i="1"/>
  <c r="AN412" i="1"/>
  <c r="AL412" i="1"/>
  <c r="AI412" i="1"/>
  <c r="AF412" i="1"/>
  <c r="AC412" i="1"/>
  <c r="Z412" i="1"/>
  <c r="W412" i="1"/>
  <c r="T412" i="1"/>
  <c r="Q412" i="1"/>
  <c r="N412" i="1"/>
  <c r="K412" i="1"/>
  <c r="H412" i="1"/>
  <c r="E412" i="1"/>
  <c r="AZ411" i="1"/>
  <c r="AX411" i="1"/>
  <c r="AW411" i="1"/>
  <c r="AU411" i="1"/>
  <c r="AT411" i="1"/>
  <c r="BF411" i="1" s="1"/>
  <c r="AR411" i="1"/>
  <c r="AP411" i="1"/>
  <c r="AN411" i="1"/>
  <c r="AL411" i="1"/>
  <c r="AI411" i="1"/>
  <c r="AF411" i="1"/>
  <c r="AC411" i="1"/>
  <c r="Z411" i="1"/>
  <c r="W411" i="1"/>
  <c r="T411" i="1"/>
  <c r="Q411" i="1"/>
  <c r="N411" i="1"/>
  <c r="K411" i="1"/>
  <c r="H411" i="1"/>
  <c r="E411" i="1"/>
  <c r="BD410" i="1"/>
  <c r="AZ410" i="1"/>
  <c r="AX410" i="1"/>
  <c r="AW410" i="1"/>
  <c r="AU410" i="1"/>
  <c r="AT410" i="1"/>
  <c r="BF410" i="1" s="1"/>
  <c r="AR410" i="1"/>
  <c r="AP410" i="1"/>
  <c r="AN410" i="1"/>
  <c r="AL410" i="1"/>
  <c r="AI410" i="1"/>
  <c r="AF410" i="1"/>
  <c r="AC410" i="1"/>
  <c r="Z410" i="1"/>
  <c r="W410" i="1"/>
  <c r="T410" i="1"/>
  <c r="Q410" i="1"/>
  <c r="N410" i="1"/>
  <c r="K410" i="1"/>
  <c r="H410" i="1"/>
  <c r="E410" i="1"/>
  <c r="BD409" i="1"/>
  <c r="AZ409" i="1"/>
  <c r="AX409" i="1"/>
  <c r="AW409" i="1"/>
  <c r="AU409" i="1"/>
  <c r="AT409" i="1"/>
  <c r="BF409" i="1" s="1"/>
  <c r="AR409" i="1"/>
  <c r="AP409" i="1"/>
  <c r="AN409" i="1"/>
  <c r="AL409" i="1"/>
  <c r="AI409" i="1"/>
  <c r="AF409" i="1"/>
  <c r="AC409" i="1"/>
  <c r="Z409" i="1"/>
  <c r="W409" i="1"/>
  <c r="T409" i="1"/>
  <c r="Q409" i="1"/>
  <c r="N409" i="1"/>
  <c r="K409" i="1"/>
  <c r="H409" i="1"/>
  <c r="E409" i="1"/>
  <c r="BD408" i="1"/>
  <c r="AZ408" i="1"/>
  <c r="AX408" i="1"/>
  <c r="AW408" i="1"/>
  <c r="AU408" i="1"/>
  <c r="AT408" i="1"/>
  <c r="BF408" i="1" s="1"/>
  <c r="AR408" i="1"/>
  <c r="AP408" i="1"/>
  <c r="AN408" i="1"/>
  <c r="AL408" i="1"/>
  <c r="AI408" i="1"/>
  <c r="AF408" i="1"/>
  <c r="AC408" i="1"/>
  <c r="Z408" i="1"/>
  <c r="W408" i="1"/>
  <c r="T408" i="1"/>
  <c r="Q408" i="1"/>
  <c r="N408" i="1"/>
  <c r="K408" i="1"/>
  <c r="H408" i="1"/>
  <c r="E408" i="1"/>
  <c r="AZ407" i="1"/>
  <c r="AX407" i="1"/>
  <c r="AW407" i="1"/>
  <c r="AU407" i="1"/>
  <c r="AT407" i="1"/>
  <c r="AR407" i="1"/>
  <c r="BD407" i="1" s="1"/>
  <c r="AP407" i="1"/>
  <c r="AN407" i="1"/>
  <c r="AL407" i="1"/>
  <c r="AI407" i="1"/>
  <c r="AF407" i="1"/>
  <c r="AC407" i="1"/>
  <c r="Z407" i="1"/>
  <c r="W407" i="1"/>
  <c r="T407" i="1"/>
  <c r="Q407" i="1"/>
  <c r="N407" i="1"/>
  <c r="K407" i="1"/>
  <c r="H407" i="1"/>
  <c r="E407" i="1"/>
  <c r="BF406" i="1"/>
  <c r="AZ406" i="1"/>
  <c r="AX406" i="1"/>
  <c r="AW406" i="1"/>
  <c r="AU406" i="1"/>
  <c r="AT406" i="1"/>
  <c r="AR406" i="1"/>
  <c r="BD406" i="1" s="1"/>
  <c r="AP406" i="1"/>
  <c r="AN406" i="1"/>
  <c r="AO406" i="1" s="1"/>
  <c r="AL406" i="1"/>
  <c r="AI406" i="1"/>
  <c r="AF406" i="1"/>
  <c r="AC406" i="1"/>
  <c r="Z406" i="1"/>
  <c r="W406" i="1"/>
  <c r="T406" i="1"/>
  <c r="Q406" i="1"/>
  <c r="N406" i="1"/>
  <c r="K406" i="1"/>
  <c r="H406" i="1"/>
  <c r="E406" i="1"/>
  <c r="AZ405" i="1"/>
  <c r="AX405" i="1"/>
  <c r="AW405" i="1"/>
  <c r="AU405" i="1"/>
  <c r="AT405" i="1"/>
  <c r="AR405" i="1"/>
  <c r="AP405" i="1"/>
  <c r="AN405" i="1"/>
  <c r="AL405" i="1"/>
  <c r="AI405" i="1"/>
  <c r="AF405" i="1"/>
  <c r="AC405" i="1"/>
  <c r="Z405" i="1"/>
  <c r="W405" i="1"/>
  <c r="T405" i="1"/>
  <c r="Q405" i="1"/>
  <c r="N405" i="1"/>
  <c r="K405" i="1"/>
  <c r="H405" i="1"/>
  <c r="E405" i="1"/>
  <c r="AZ404" i="1"/>
  <c r="AX404" i="1"/>
  <c r="AW404" i="1"/>
  <c r="AU404" i="1"/>
  <c r="AT404" i="1"/>
  <c r="BF404" i="1" s="1"/>
  <c r="AR404" i="1"/>
  <c r="AP404" i="1"/>
  <c r="AN404" i="1"/>
  <c r="AL404" i="1"/>
  <c r="AI404" i="1"/>
  <c r="AF404" i="1"/>
  <c r="AC404" i="1"/>
  <c r="Z404" i="1"/>
  <c r="W404" i="1"/>
  <c r="T404" i="1"/>
  <c r="Q404" i="1"/>
  <c r="N404" i="1"/>
  <c r="K404" i="1"/>
  <c r="H404" i="1"/>
  <c r="E404" i="1"/>
  <c r="AZ403" i="1"/>
  <c r="AX403" i="1"/>
  <c r="AY403" i="1" s="1"/>
  <c r="AW403" i="1"/>
  <c r="AU403" i="1"/>
  <c r="AT403" i="1"/>
  <c r="BF403" i="1" s="1"/>
  <c r="AR403" i="1"/>
  <c r="AP403" i="1"/>
  <c r="AN403" i="1"/>
  <c r="AL403" i="1"/>
  <c r="AI403" i="1"/>
  <c r="AF403" i="1"/>
  <c r="AC403" i="1"/>
  <c r="Z403" i="1"/>
  <c r="W403" i="1"/>
  <c r="T403" i="1"/>
  <c r="Q403" i="1"/>
  <c r="N403" i="1"/>
  <c r="K403" i="1"/>
  <c r="H403" i="1"/>
  <c r="E403" i="1"/>
  <c r="BD402" i="1"/>
  <c r="AZ402" i="1"/>
  <c r="AX402" i="1"/>
  <c r="AW402" i="1"/>
  <c r="AV402" i="1"/>
  <c r="AU402" i="1"/>
  <c r="AT402" i="1"/>
  <c r="BF402" i="1" s="1"/>
  <c r="AR402" i="1"/>
  <c r="AP402" i="1"/>
  <c r="AN402" i="1"/>
  <c r="AL402" i="1"/>
  <c r="AI402" i="1"/>
  <c r="AF402" i="1"/>
  <c r="AC402" i="1"/>
  <c r="Z402" i="1"/>
  <c r="W402" i="1"/>
  <c r="T402" i="1"/>
  <c r="Q402" i="1"/>
  <c r="N402" i="1"/>
  <c r="K402" i="1"/>
  <c r="H402" i="1"/>
  <c r="E402" i="1"/>
  <c r="BD401" i="1"/>
  <c r="AZ401" i="1"/>
  <c r="AX401" i="1"/>
  <c r="AW401" i="1"/>
  <c r="AU401" i="1"/>
  <c r="AT401" i="1"/>
  <c r="BF401" i="1" s="1"/>
  <c r="AR401" i="1"/>
  <c r="AP401" i="1"/>
  <c r="AN401" i="1"/>
  <c r="AL401" i="1"/>
  <c r="AI401" i="1"/>
  <c r="AF401" i="1"/>
  <c r="AC401" i="1"/>
  <c r="Z401" i="1"/>
  <c r="W401" i="1"/>
  <c r="T401" i="1"/>
  <c r="Q401" i="1"/>
  <c r="N401" i="1"/>
  <c r="K401" i="1"/>
  <c r="H401" i="1"/>
  <c r="E401" i="1"/>
  <c r="BD400" i="1"/>
  <c r="AZ400" i="1"/>
  <c r="AX400" i="1"/>
  <c r="AW400" i="1"/>
  <c r="AU400" i="1"/>
  <c r="AT400" i="1"/>
  <c r="BF400" i="1" s="1"/>
  <c r="AR400" i="1"/>
  <c r="AP400" i="1"/>
  <c r="AN400" i="1"/>
  <c r="AL400" i="1"/>
  <c r="AI400" i="1"/>
  <c r="AF400" i="1"/>
  <c r="AC400" i="1"/>
  <c r="Z400" i="1"/>
  <c r="W400" i="1"/>
  <c r="T400" i="1"/>
  <c r="Q400" i="1"/>
  <c r="N400" i="1"/>
  <c r="K400" i="1"/>
  <c r="H400" i="1"/>
  <c r="E400" i="1"/>
  <c r="AZ399" i="1"/>
  <c r="AX399" i="1"/>
  <c r="AW399" i="1"/>
  <c r="BF399" i="1" s="1"/>
  <c r="AU399" i="1"/>
  <c r="AT399" i="1"/>
  <c r="AR399" i="1"/>
  <c r="BD399" i="1" s="1"/>
  <c r="AP399" i="1"/>
  <c r="AN399" i="1"/>
  <c r="AN391" i="1" s="1"/>
  <c r="AL399" i="1"/>
  <c r="AI399" i="1"/>
  <c r="AF399" i="1"/>
  <c r="AC399" i="1"/>
  <c r="Z399" i="1"/>
  <c r="W399" i="1"/>
  <c r="T399" i="1"/>
  <c r="Q399" i="1"/>
  <c r="N399" i="1"/>
  <c r="K399" i="1"/>
  <c r="H399" i="1"/>
  <c r="E399" i="1"/>
  <c r="AZ398" i="1"/>
  <c r="AX398" i="1"/>
  <c r="AW398" i="1"/>
  <c r="AU398" i="1"/>
  <c r="AT398" i="1"/>
  <c r="BF398" i="1" s="1"/>
  <c r="AR398" i="1"/>
  <c r="AP398" i="1"/>
  <c r="AN398" i="1"/>
  <c r="AL398" i="1"/>
  <c r="AI398" i="1"/>
  <c r="AF398" i="1"/>
  <c r="AC398" i="1"/>
  <c r="Z398" i="1"/>
  <c r="W398" i="1"/>
  <c r="T398" i="1"/>
  <c r="Q398" i="1"/>
  <c r="N398" i="1"/>
  <c r="K398" i="1"/>
  <c r="H398" i="1"/>
  <c r="E398" i="1"/>
  <c r="AZ397" i="1"/>
  <c r="AX397" i="1"/>
  <c r="AW397" i="1"/>
  <c r="AU397" i="1"/>
  <c r="AT397" i="1"/>
  <c r="AR397" i="1"/>
  <c r="AS393" i="1" s="1"/>
  <c r="AP397" i="1"/>
  <c r="AN397" i="1"/>
  <c r="AO451" i="1" s="1"/>
  <c r="AL397" i="1"/>
  <c r="AI397" i="1"/>
  <c r="AF397" i="1"/>
  <c r="AC397" i="1"/>
  <c r="Z397" i="1"/>
  <c r="W397" i="1"/>
  <c r="T397" i="1"/>
  <c r="Q397" i="1"/>
  <c r="N397" i="1"/>
  <c r="K397" i="1"/>
  <c r="H397" i="1"/>
  <c r="E397" i="1"/>
  <c r="AZ396" i="1"/>
  <c r="AX396" i="1"/>
  <c r="AW396" i="1"/>
  <c r="AU396" i="1"/>
  <c r="AV457" i="1" s="1"/>
  <c r="AT396" i="1"/>
  <c r="BF396" i="1" s="1"/>
  <c r="AR396" i="1"/>
  <c r="AP396" i="1"/>
  <c r="AN396" i="1"/>
  <c r="AL396" i="1"/>
  <c r="AI396" i="1"/>
  <c r="AF396" i="1"/>
  <c r="AC396" i="1"/>
  <c r="Z396" i="1"/>
  <c r="W396" i="1"/>
  <c r="T396" i="1"/>
  <c r="Q396" i="1"/>
  <c r="N396" i="1"/>
  <c r="K396" i="1"/>
  <c r="H396" i="1"/>
  <c r="E396" i="1"/>
  <c r="BD395" i="1"/>
  <c r="AZ395" i="1"/>
  <c r="AX395" i="1"/>
  <c r="AW395" i="1"/>
  <c r="AU395" i="1"/>
  <c r="AV449" i="1" s="1"/>
  <c r="AT395" i="1"/>
  <c r="BF395" i="1" s="1"/>
  <c r="AR395" i="1"/>
  <c r="AP395" i="1"/>
  <c r="AN395" i="1"/>
  <c r="AL395" i="1"/>
  <c r="AI395" i="1"/>
  <c r="AF395" i="1"/>
  <c r="AC395" i="1"/>
  <c r="Z395" i="1"/>
  <c r="W395" i="1"/>
  <c r="T395" i="1"/>
  <c r="Q395" i="1"/>
  <c r="N395" i="1"/>
  <c r="K395" i="1"/>
  <c r="H395" i="1"/>
  <c r="E395" i="1"/>
  <c r="BD394" i="1"/>
  <c r="AZ394" i="1"/>
  <c r="AX394" i="1"/>
  <c r="AY448" i="1" s="1"/>
  <c r="AW394" i="1"/>
  <c r="AU394" i="1"/>
  <c r="AT394" i="1"/>
  <c r="BF394" i="1" s="1"/>
  <c r="AR394" i="1"/>
  <c r="AP394" i="1"/>
  <c r="AN394" i="1"/>
  <c r="AL394" i="1"/>
  <c r="AI394" i="1"/>
  <c r="AF394" i="1"/>
  <c r="AC394" i="1"/>
  <c r="Z394" i="1"/>
  <c r="W394" i="1"/>
  <c r="T394" i="1"/>
  <c r="Q394" i="1"/>
  <c r="N394" i="1"/>
  <c r="K394" i="1"/>
  <c r="H394" i="1"/>
  <c r="E394" i="1"/>
  <c r="BD393" i="1"/>
  <c r="AZ393" i="1"/>
  <c r="AX393" i="1"/>
  <c r="AW393" i="1"/>
  <c r="AU393" i="1"/>
  <c r="AT393" i="1"/>
  <c r="BF393" i="1" s="1"/>
  <c r="AR393" i="1"/>
  <c r="AP393" i="1"/>
  <c r="AN393" i="1"/>
  <c r="AL393" i="1"/>
  <c r="AI393" i="1"/>
  <c r="AF393" i="1"/>
  <c r="AC393" i="1"/>
  <c r="Z393" i="1"/>
  <c r="W393" i="1"/>
  <c r="T393" i="1"/>
  <c r="Q393" i="1"/>
  <c r="N393" i="1"/>
  <c r="K393" i="1"/>
  <c r="H393" i="1"/>
  <c r="E393" i="1"/>
  <c r="B393" i="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D392" i="1"/>
  <c r="AZ392" i="1"/>
  <c r="AX392" i="1"/>
  <c r="AW392" i="1"/>
  <c r="AU392" i="1"/>
  <c r="AT392" i="1"/>
  <c r="BF392" i="1" s="1"/>
  <c r="AR392" i="1"/>
  <c r="AP392" i="1"/>
  <c r="AP391" i="1" s="1"/>
  <c r="AN392" i="1"/>
  <c r="AL392" i="1"/>
  <c r="AI392" i="1"/>
  <c r="AF392" i="1"/>
  <c r="AC392" i="1"/>
  <c r="Z392" i="1"/>
  <c r="W392" i="1"/>
  <c r="T392" i="1"/>
  <c r="Q392" i="1"/>
  <c r="N392" i="1"/>
  <c r="K392" i="1"/>
  <c r="H392" i="1"/>
  <c r="E392"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AU386" i="1"/>
  <c r="AT386" i="1"/>
  <c r="BF386" i="1" s="1"/>
  <c r="AR386" i="1"/>
  <c r="BD386" i="1" s="1"/>
  <c r="AP386" i="1"/>
  <c r="AN386" i="1"/>
  <c r="BD385" i="1"/>
  <c r="AZ385" i="1"/>
  <c r="AX385" i="1"/>
  <c r="AW385" i="1"/>
  <c r="AU385" i="1"/>
  <c r="AT385" i="1"/>
  <c r="BF385" i="1" s="1"/>
  <c r="AR385" i="1"/>
  <c r="AP385" i="1"/>
  <c r="AN385" i="1"/>
  <c r="AL385" i="1"/>
  <c r="AI385" i="1"/>
  <c r="AF385" i="1"/>
  <c r="AC385" i="1"/>
  <c r="Z385" i="1"/>
  <c r="W385" i="1"/>
  <c r="T385" i="1"/>
  <c r="Q385" i="1"/>
  <c r="N385" i="1"/>
  <c r="K385" i="1"/>
  <c r="H385" i="1"/>
  <c r="E385" i="1"/>
  <c r="BD384" i="1"/>
  <c r="AZ384" i="1"/>
  <c r="AX384" i="1"/>
  <c r="AW384" i="1"/>
  <c r="AU384" i="1"/>
  <c r="AT384" i="1"/>
  <c r="BF384" i="1" s="1"/>
  <c r="AR384" i="1"/>
  <c r="AP384" i="1"/>
  <c r="AN384" i="1"/>
  <c r="AL384" i="1"/>
  <c r="AI384" i="1"/>
  <c r="AF384" i="1"/>
  <c r="AC384" i="1"/>
  <c r="Z384" i="1"/>
  <c r="W384" i="1"/>
  <c r="T384" i="1"/>
  <c r="Q384" i="1"/>
  <c r="N384" i="1"/>
  <c r="K384" i="1"/>
  <c r="H384" i="1"/>
  <c r="E384" i="1"/>
  <c r="BD383" i="1"/>
  <c r="AZ383" i="1"/>
  <c r="AX383" i="1"/>
  <c r="AW383" i="1"/>
  <c r="AU383" i="1"/>
  <c r="AT383" i="1"/>
  <c r="BF383" i="1" s="1"/>
  <c r="AR383" i="1"/>
  <c r="AP383" i="1"/>
  <c r="AN383" i="1"/>
  <c r="AL383" i="1"/>
  <c r="AI383" i="1"/>
  <c r="AF383" i="1"/>
  <c r="AC383" i="1"/>
  <c r="Z383" i="1"/>
  <c r="W383" i="1"/>
  <c r="T383" i="1"/>
  <c r="Q383" i="1"/>
  <c r="N383" i="1"/>
  <c r="K383" i="1"/>
  <c r="H383" i="1"/>
  <c r="E383" i="1"/>
  <c r="BD382" i="1"/>
  <c r="AZ382" i="1"/>
  <c r="AX382" i="1"/>
  <c r="AW382" i="1"/>
  <c r="AU382" i="1"/>
  <c r="AT382" i="1"/>
  <c r="BF382" i="1" s="1"/>
  <c r="AR382" i="1"/>
  <c r="AP382" i="1"/>
  <c r="AN382" i="1"/>
  <c r="AL382" i="1"/>
  <c r="AI382" i="1"/>
  <c r="AF382" i="1"/>
  <c r="AC382" i="1"/>
  <c r="Z382" i="1"/>
  <c r="W382" i="1"/>
  <c r="T382" i="1"/>
  <c r="Q382" i="1"/>
  <c r="N382" i="1"/>
  <c r="K382" i="1"/>
  <c r="H382" i="1"/>
  <c r="E382" i="1"/>
  <c r="AZ381" i="1"/>
  <c r="AX381" i="1"/>
  <c r="AW381" i="1"/>
  <c r="AU381" i="1"/>
  <c r="AT381" i="1"/>
  <c r="BF381" i="1" s="1"/>
  <c r="AR381" i="1"/>
  <c r="BD381" i="1" s="1"/>
  <c r="AP381" i="1"/>
  <c r="AN381" i="1"/>
  <c r="AL381" i="1"/>
  <c r="AI381" i="1"/>
  <c r="AF381" i="1"/>
  <c r="AC381" i="1"/>
  <c r="Z381" i="1"/>
  <c r="W381" i="1"/>
  <c r="T381" i="1"/>
  <c r="Q381" i="1"/>
  <c r="N381" i="1"/>
  <c r="K381" i="1"/>
  <c r="H381" i="1"/>
  <c r="E381" i="1"/>
  <c r="AZ380" i="1"/>
  <c r="AX380" i="1"/>
  <c r="AW380" i="1"/>
  <c r="BF380" i="1" s="1"/>
  <c r="AU380" i="1"/>
  <c r="AT380" i="1"/>
  <c r="AR380" i="1"/>
  <c r="AP380" i="1"/>
  <c r="AN380" i="1"/>
  <c r="AL380" i="1"/>
  <c r="AI380" i="1"/>
  <c r="AF380" i="1"/>
  <c r="AC380" i="1"/>
  <c r="Z380" i="1"/>
  <c r="W380" i="1"/>
  <c r="T380" i="1"/>
  <c r="Q380" i="1"/>
  <c r="N380" i="1"/>
  <c r="K380" i="1"/>
  <c r="H380" i="1"/>
  <c r="E380" i="1"/>
  <c r="AZ379" i="1"/>
  <c r="AX379" i="1"/>
  <c r="AW379" i="1"/>
  <c r="AU379" i="1"/>
  <c r="AT379" i="1"/>
  <c r="BF379" i="1" s="1"/>
  <c r="AR379" i="1"/>
  <c r="AP379" i="1"/>
  <c r="AN379" i="1"/>
  <c r="AL379" i="1"/>
  <c r="AI379" i="1"/>
  <c r="AF379" i="1"/>
  <c r="AC379" i="1"/>
  <c r="Z379" i="1"/>
  <c r="W379" i="1"/>
  <c r="T379" i="1"/>
  <c r="Q379" i="1"/>
  <c r="N379" i="1"/>
  <c r="K379" i="1"/>
  <c r="H379" i="1"/>
  <c r="E379" i="1"/>
  <c r="AZ378" i="1"/>
  <c r="AX378" i="1"/>
  <c r="AW378" i="1"/>
  <c r="AU378" i="1"/>
  <c r="AT378" i="1"/>
  <c r="BF378" i="1" s="1"/>
  <c r="AR378" i="1"/>
  <c r="AP378" i="1"/>
  <c r="AN378" i="1"/>
  <c r="AL378" i="1"/>
  <c r="AI378" i="1"/>
  <c r="AF378" i="1"/>
  <c r="AC378" i="1"/>
  <c r="Z378" i="1"/>
  <c r="W378" i="1"/>
  <c r="T378" i="1"/>
  <c r="Q378" i="1"/>
  <c r="N378" i="1"/>
  <c r="K378" i="1"/>
  <c r="H378" i="1"/>
  <c r="E378" i="1"/>
  <c r="AZ377" i="1"/>
  <c r="AX377" i="1"/>
  <c r="AW377" i="1"/>
  <c r="AU377" i="1"/>
  <c r="BD377" i="1" s="1"/>
  <c r="AT377" i="1"/>
  <c r="BF377" i="1" s="1"/>
  <c r="AR377" i="1"/>
  <c r="AP377" i="1"/>
  <c r="AN377" i="1"/>
  <c r="AL377" i="1"/>
  <c r="AI377" i="1"/>
  <c r="AF377" i="1"/>
  <c r="AC377" i="1"/>
  <c r="Z377" i="1"/>
  <c r="W377" i="1"/>
  <c r="T377" i="1"/>
  <c r="Q377" i="1"/>
  <c r="N377" i="1"/>
  <c r="K377" i="1"/>
  <c r="H377" i="1"/>
  <c r="E377" i="1"/>
  <c r="AZ376" i="1"/>
  <c r="AX376" i="1"/>
  <c r="AW376" i="1"/>
  <c r="AU376" i="1"/>
  <c r="BD376" i="1" s="1"/>
  <c r="AT376" i="1"/>
  <c r="BF376" i="1" s="1"/>
  <c r="AR376" i="1"/>
  <c r="AP376" i="1"/>
  <c r="AN376" i="1"/>
  <c r="AL376" i="1"/>
  <c r="AI376" i="1"/>
  <c r="AF376" i="1"/>
  <c r="AC376" i="1"/>
  <c r="Z376" i="1"/>
  <c r="W376" i="1"/>
  <c r="T376" i="1"/>
  <c r="Q376" i="1"/>
  <c r="N376" i="1"/>
  <c r="K376" i="1"/>
  <c r="H376" i="1"/>
  <c r="E376" i="1"/>
  <c r="BD375" i="1"/>
  <c r="AZ375" i="1"/>
  <c r="AX375" i="1"/>
  <c r="AW375" i="1"/>
  <c r="AU375" i="1"/>
  <c r="AT375" i="1"/>
  <c r="BF375" i="1" s="1"/>
  <c r="AR375" i="1"/>
  <c r="AP375" i="1"/>
  <c r="AN375" i="1"/>
  <c r="AL375" i="1"/>
  <c r="AI375" i="1"/>
  <c r="AF375" i="1"/>
  <c r="AC375" i="1"/>
  <c r="Z375" i="1"/>
  <c r="W375" i="1"/>
  <c r="T375" i="1"/>
  <c r="Q375" i="1"/>
  <c r="N375" i="1"/>
  <c r="K375" i="1"/>
  <c r="H375" i="1"/>
  <c r="E375" i="1"/>
  <c r="BD374" i="1"/>
  <c r="AZ374" i="1"/>
  <c r="AX374" i="1"/>
  <c r="AW374" i="1"/>
  <c r="AU374" i="1"/>
  <c r="AT374" i="1"/>
  <c r="BF374" i="1" s="1"/>
  <c r="AR374" i="1"/>
  <c r="AP374" i="1"/>
  <c r="AN374" i="1"/>
  <c r="AL374" i="1"/>
  <c r="AI374" i="1"/>
  <c r="AF374" i="1"/>
  <c r="AC374" i="1"/>
  <c r="Z374" i="1"/>
  <c r="W374" i="1"/>
  <c r="T374" i="1"/>
  <c r="Q374" i="1"/>
  <c r="N374" i="1"/>
  <c r="K374" i="1"/>
  <c r="H374" i="1"/>
  <c r="E374" i="1"/>
  <c r="AZ373" i="1"/>
  <c r="AX373" i="1"/>
  <c r="AW373" i="1"/>
  <c r="AU373" i="1"/>
  <c r="AT373" i="1"/>
  <c r="BF373" i="1" s="1"/>
  <c r="AR373" i="1"/>
  <c r="BD373" i="1" s="1"/>
  <c r="AP373" i="1"/>
  <c r="AN373" i="1"/>
  <c r="AL373" i="1"/>
  <c r="AI373" i="1"/>
  <c r="AF373" i="1"/>
  <c r="AC373" i="1"/>
  <c r="Z373" i="1"/>
  <c r="W373" i="1"/>
  <c r="T373" i="1"/>
  <c r="Q373" i="1"/>
  <c r="N373" i="1"/>
  <c r="K373" i="1"/>
  <c r="H373" i="1"/>
  <c r="E373" i="1"/>
  <c r="AZ372" i="1"/>
  <c r="AX372" i="1"/>
  <c r="AW372" i="1"/>
  <c r="AU372" i="1"/>
  <c r="AT372" i="1"/>
  <c r="BF372" i="1" s="1"/>
  <c r="AR372" i="1"/>
  <c r="BD372" i="1" s="1"/>
  <c r="AP372" i="1"/>
  <c r="AN372" i="1"/>
  <c r="AL372" i="1"/>
  <c r="AI372" i="1"/>
  <c r="AF372" i="1"/>
  <c r="AC372" i="1"/>
  <c r="Z372" i="1"/>
  <c r="W372" i="1"/>
  <c r="T372" i="1"/>
  <c r="Q372" i="1"/>
  <c r="N372" i="1"/>
  <c r="K372" i="1"/>
  <c r="H372" i="1"/>
  <c r="E372" i="1"/>
  <c r="BD371" i="1"/>
  <c r="AZ371" i="1"/>
  <c r="AX371" i="1"/>
  <c r="AW371" i="1"/>
  <c r="AU371" i="1"/>
  <c r="AT371" i="1"/>
  <c r="BF371" i="1" s="1"/>
  <c r="AR371" i="1"/>
  <c r="AP371" i="1"/>
  <c r="AN371" i="1"/>
  <c r="AL371" i="1"/>
  <c r="AI371" i="1"/>
  <c r="AF371" i="1"/>
  <c r="AC371" i="1"/>
  <c r="Z371" i="1"/>
  <c r="W371" i="1"/>
  <c r="T371" i="1"/>
  <c r="Q371" i="1"/>
  <c r="N371" i="1"/>
  <c r="K371" i="1"/>
  <c r="H371" i="1"/>
  <c r="E371" i="1"/>
  <c r="BD370" i="1"/>
  <c r="AZ370" i="1"/>
  <c r="AX370" i="1"/>
  <c r="AW370" i="1"/>
  <c r="AU370" i="1"/>
  <c r="AT370" i="1"/>
  <c r="BF370" i="1" s="1"/>
  <c r="AR370" i="1"/>
  <c r="AP370" i="1"/>
  <c r="AN370" i="1"/>
  <c r="AL370" i="1"/>
  <c r="AI370" i="1"/>
  <c r="AF370" i="1"/>
  <c r="AC370" i="1"/>
  <c r="Z370" i="1"/>
  <c r="W370" i="1"/>
  <c r="T370" i="1"/>
  <c r="Q370" i="1"/>
  <c r="N370" i="1"/>
  <c r="K370" i="1"/>
  <c r="H370" i="1"/>
  <c r="E370" i="1"/>
  <c r="AZ369" i="1"/>
  <c r="AX369" i="1"/>
  <c r="AW369" i="1"/>
  <c r="AU369" i="1"/>
  <c r="AT369" i="1"/>
  <c r="BF369" i="1" s="1"/>
  <c r="AR369" i="1"/>
  <c r="BD369" i="1" s="1"/>
  <c r="AP369" i="1"/>
  <c r="AN369" i="1"/>
  <c r="AL369" i="1"/>
  <c r="AI369" i="1"/>
  <c r="AF369" i="1"/>
  <c r="AC369" i="1"/>
  <c r="Z369" i="1"/>
  <c r="W369" i="1"/>
  <c r="T369" i="1"/>
  <c r="Q369" i="1"/>
  <c r="N369" i="1"/>
  <c r="K369" i="1"/>
  <c r="H369" i="1"/>
  <c r="E369" i="1"/>
  <c r="AZ368" i="1"/>
  <c r="AX368" i="1"/>
  <c r="AW368" i="1"/>
  <c r="AU368" i="1"/>
  <c r="AV368" i="1" s="1"/>
  <c r="AT368" i="1"/>
  <c r="BF368" i="1" s="1"/>
  <c r="AR368" i="1"/>
  <c r="BD368" i="1" s="1"/>
  <c r="AP368" i="1"/>
  <c r="AN368" i="1"/>
  <c r="AL368" i="1"/>
  <c r="AI368" i="1"/>
  <c r="AF368" i="1"/>
  <c r="AC368" i="1"/>
  <c r="Z368" i="1"/>
  <c r="W368" i="1"/>
  <c r="T368" i="1"/>
  <c r="Q368" i="1"/>
  <c r="N368" i="1"/>
  <c r="K368" i="1"/>
  <c r="H368" i="1"/>
  <c r="E368" i="1"/>
  <c r="BF367" i="1"/>
  <c r="BD367" i="1"/>
  <c r="AZ367" i="1"/>
  <c r="AX367" i="1"/>
  <c r="AW367" i="1"/>
  <c r="AU367" i="1"/>
  <c r="AT367" i="1"/>
  <c r="AR367" i="1"/>
  <c r="AP367" i="1"/>
  <c r="AN367" i="1"/>
  <c r="AL367" i="1"/>
  <c r="AI367" i="1"/>
  <c r="AF367" i="1"/>
  <c r="AC367" i="1"/>
  <c r="Z367" i="1"/>
  <c r="W367" i="1"/>
  <c r="T367" i="1"/>
  <c r="Q367" i="1"/>
  <c r="N367" i="1"/>
  <c r="K367" i="1"/>
  <c r="H367" i="1"/>
  <c r="E367" i="1"/>
  <c r="AZ366" i="1"/>
  <c r="AX366" i="1"/>
  <c r="AW366" i="1"/>
  <c r="AU366" i="1"/>
  <c r="AT366" i="1"/>
  <c r="BF366" i="1" s="1"/>
  <c r="AR366" i="1"/>
  <c r="BD366" i="1" s="1"/>
  <c r="AP366" i="1"/>
  <c r="AN366" i="1"/>
  <c r="AL366" i="1"/>
  <c r="AI366" i="1"/>
  <c r="AF366" i="1"/>
  <c r="AC366" i="1"/>
  <c r="Z366" i="1"/>
  <c r="W366" i="1"/>
  <c r="T366" i="1"/>
  <c r="Q366" i="1"/>
  <c r="N366" i="1"/>
  <c r="K366" i="1"/>
  <c r="H366" i="1"/>
  <c r="E366" i="1"/>
  <c r="AZ365" i="1"/>
  <c r="AX365" i="1"/>
  <c r="AW365" i="1"/>
  <c r="AU365" i="1"/>
  <c r="AT365" i="1"/>
  <c r="BF365" i="1" s="1"/>
  <c r="AR365" i="1"/>
  <c r="AP365" i="1"/>
  <c r="AN365" i="1"/>
  <c r="AL365" i="1"/>
  <c r="AI365" i="1"/>
  <c r="AF365" i="1"/>
  <c r="AC365" i="1"/>
  <c r="Z365" i="1"/>
  <c r="W365" i="1"/>
  <c r="T365" i="1"/>
  <c r="Q365" i="1"/>
  <c r="N365" i="1"/>
  <c r="K365" i="1"/>
  <c r="H365" i="1"/>
  <c r="E365" i="1"/>
  <c r="AZ364" i="1"/>
  <c r="AX364" i="1"/>
  <c r="AW364" i="1"/>
  <c r="AU364" i="1"/>
  <c r="AT364" i="1"/>
  <c r="BF364" i="1" s="1"/>
  <c r="AR364" i="1"/>
  <c r="AP364" i="1"/>
  <c r="AN364" i="1"/>
  <c r="AL364" i="1"/>
  <c r="AI364" i="1"/>
  <c r="AF364" i="1"/>
  <c r="AC364" i="1"/>
  <c r="Z364" i="1"/>
  <c r="W364" i="1"/>
  <c r="T364" i="1"/>
  <c r="Q364" i="1"/>
  <c r="N364" i="1"/>
  <c r="K364" i="1"/>
  <c r="H364" i="1"/>
  <c r="E364" i="1"/>
  <c r="BD363" i="1"/>
  <c r="AZ363" i="1"/>
  <c r="AX363" i="1"/>
  <c r="AW363" i="1"/>
  <c r="AU363" i="1"/>
  <c r="AV363" i="1" s="1"/>
  <c r="AT363" i="1"/>
  <c r="BF363" i="1" s="1"/>
  <c r="AR363" i="1"/>
  <c r="AP363" i="1"/>
  <c r="AN363" i="1"/>
  <c r="AL363" i="1"/>
  <c r="AI363" i="1"/>
  <c r="AF363" i="1"/>
  <c r="AC363" i="1"/>
  <c r="Z363" i="1"/>
  <c r="W363" i="1"/>
  <c r="T363" i="1"/>
  <c r="Q363" i="1"/>
  <c r="N363" i="1"/>
  <c r="K363" i="1"/>
  <c r="H363" i="1"/>
  <c r="E363" i="1"/>
  <c r="BD362" i="1"/>
  <c r="AZ362" i="1"/>
  <c r="AX362" i="1"/>
  <c r="AW362" i="1"/>
  <c r="AU362" i="1"/>
  <c r="AT362" i="1"/>
  <c r="BF362" i="1" s="1"/>
  <c r="AR362" i="1"/>
  <c r="AP362" i="1"/>
  <c r="AN362" i="1"/>
  <c r="AL362" i="1"/>
  <c r="AI362" i="1"/>
  <c r="AF362" i="1"/>
  <c r="AC362" i="1"/>
  <c r="Z362" i="1"/>
  <c r="W362" i="1"/>
  <c r="T362" i="1"/>
  <c r="Q362" i="1"/>
  <c r="N362" i="1"/>
  <c r="K362" i="1"/>
  <c r="H362" i="1"/>
  <c r="E362" i="1"/>
  <c r="AZ361" i="1"/>
  <c r="AX361" i="1"/>
  <c r="AW361" i="1"/>
  <c r="AU361" i="1"/>
  <c r="AT361" i="1"/>
  <c r="BF361" i="1" s="1"/>
  <c r="AR361" i="1"/>
  <c r="BD361" i="1" s="1"/>
  <c r="AP361" i="1"/>
  <c r="AN361" i="1"/>
  <c r="AL361" i="1"/>
  <c r="AI361" i="1"/>
  <c r="AF361" i="1"/>
  <c r="AC361" i="1"/>
  <c r="Z361" i="1"/>
  <c r="W361" i="1"/>
  <c r="T361" i="1"/>
  <c r="Q361" i="1"/>
  <c r="N361" i="1"/>
  <c r="K361" i="1"/>
  <c r="H361" i="1"/>
  <c r="E361" i="1"/>
  <c r="AZ360" i="1"/>
  <c r="AX360" i="1"/>
  <c r="AW360" i="1"/>
  <c r="AU360" i="1"/>
  <c r="AT360" i="1"/>
  <c r="BF360" i="1" s="1"/>
  <c r="AR360" i="1"/>
  <c r="BD360" i="1" s="1"/>
  <c r="AP360" i="1"/>
  <c r="AN360" i="1"/>
  <c r="AL360" i="1"/>
  <c r="AI360" i="1"/>
  <c r="AF360" i="1"/>
  <c r="AC360" i="1"/>
  <c r="Z360" i="1"/>
  <c r="W360" i="1"/>
  <c r="T360" i="1"/>
  <c r="Q360" i="1"/>
  <c r="N360" i="1"/>
  <c r="K360" i="1"/>
  <c r="H360" i="1"/>
  <c r="E360" i="1"/>
  <c r="BD359" i="1"/>
  <c r="AZ359" i="1"/>
  <c r="AX359" i="1"/>
  <c r="AW359" i="1"/>
  <c r="AU359" i="1"/>
  <c r="AT359" i="1"/>
  <c r="BF359" i="1" s="1"/>
  <c r="AR359" i="1"/>
  <c r="AP359" i="1"/>
  <c r="AN359" i="1"/>
  <c r="AL359" i="1"/>
  <c r="AI359" i="1"/>
  <c r="AF359" i="1"/>
  <c r="AC359" i="1"/>
  <c r="Z359" i="1"/>
  <c r="W359" i="1"/>
  <c r="T359" i="1"/>
  <c r="Q359" i="1"/>
  <c r="N359" i="1"/>
  <c r="K359" i="1"/>
  <c r="H359" i="1"/>
  <c r="E359" i="1"/>
  <c r="AZ358" i="1"/>
  <c r="AX358" i="1"/>
  <c r="AW358" i="1"/>
  <c r="AU358" i="1"/>
  <c r="AT358" i="1"/>
  <c r="BF358" i="1" s="1"/>
  <c r="AR358" i="1"/>
  <c r="BD358" i="1" s="1"/>
  <c r="AP358" i="1"/>
  <c r="AN358" i="1"/>
  <c r="AL358" i="1"/>
  <c r="AI358" i="1"/>
  <c r="AF358" i="1"/>
  <c r="AC358" i="1"/>
  <c r="Z358" i="1"/>
  <c r="W358" i="1"/>
  <c r="T358" i="1"/>
  <c r="Q358" i="1"/>
  <c r="N358" i="1"/>
  <c r="K358" i="1"/>
  <c r="H358" i="1"/>
  <c r="E358" i="1"/>
  <c r="AZ357" i="1"/>
  <c r="AX357" i="1"/>
  <c r="AW357" i="1"/>
  <c r="AU357" i="1"/>
  <c r="AT357" i="1"/>
  <c r="BF357" i="1" s="1"/>
  <c r="AR357" i="1"/>
  <c r="AP357" i="1"/>
  <c r="AN357" i="1"/>
  <c r="AL357" i="1"/>
  <c r="AI357" i="1"/>
  <c r="AF357" i="1"/>
  <c r="AC357" i="1"/>
  <c r="Z357" i="1"/>
  <c r="W357" i="1"/>
  <c r="T357" i="1"/>
  <c r="Q357" i="1"/>
  <c r="N357" i="1"/>
  <c r="K357" i="1"/>
  <c r="H357" i="1"/>
  <c r="E357" i="1"/>
  <c r="AZ356" i="1"/>
  <c r="AX356" i="1"/>
  <c r="AW356" i="1"/>
  <c r="AU356" i="1"/>
  <c r="AT356" i="1"/>
  <c r="BF356" i="1" s="1"/>
  <c r="AR356" i="1"/>
  <c r="BD356" i="1" s="1"/>
  <c r="AP356" i="1"/>
  <c r="AN356" i="1"/>
  <c r="AL356" i="1"/>
  <c r="AI356" i="1"/>
  <c r="AF356" i="1"/>
  <c r="AC356" i="1"/>
  <c r="Z356" i="1"/>
  <c r="W356" i="1"/>
  <c r="T356" i="1"/>
  <c r="Q356" i="1"/>
  <c r="N356" i="1"/>
  <c r="K356" i="1"/>
  <c r="H356" i="1"/>
  <c r="E356" i="1"/>
  <c r="BD355" i="1"/>
  <c r="AZ355" i="1"/>
  <c r="AX355" i="1"/>
  <c r="AW355" i="1"/>
  <c r="AU355" i="1"/>
  <c r="AT355" i="1"/>
  <c r="BF355" i="1" s="1"/>
  <c r="AR355" i="1"/>
  <c r="AP355" i="1"/>
  <c r="AN355" i="1"/>
  <c r="AL355" i="1"/>
  <c r="AI355" i="1"/>
  <c r="AF355" i="1"/>
  <c r="AC355" i="1"/>
  <c r="Z355" i="1"/>
  <c r="W355" i="1"/>
  <c r="T355" i="1"/>
  <c r="Q355" i="1"/>
  <c r="N355" i="1"/>
  <c r="K355" i="1"/>
  <c r="H355" i="1"/>
  <c r="E355" i="1"/>
  <c r="BD354" i="1"/>
  <c r="AZ354" i="1"/>
  <c r="AX354" i="1"/>
  <c r="AW354" i="1"/>
  <c r="AU354" i="1"/>
  <c r="AT354" i="1"/>
  <c r="BF354" i="1" s="1"/>
  <c r="AR354" i="1"/>
  <c r="AP354" i="1"/>
  <c r="AN354" i="1"/>
  <c r="AL354" i="1"/>
  <c r="AI354" i="1"/>
  <c r="AF354" i="1"/>
  <c r="AC354" i="1"/>
  <c r="Z354" i="1"/>
  <c r="W354" i="1"/>
  <c r="T354" i="1"/>
  <c r="Q354" i="1"/>
  <c r="N354" i="1"/>
  <c r="K354" i="1"/>
  <c r="H354" i="1"/>
  <c r="E354" i="1"/>
  <c r="AZ353" i="1"/>
  <c r="AX353" i="1"/>
  <c r="AW353" i="1"/>
  <c r="AU353" i="1"/>
  <c r="AT353" i="1"/>
  <c r="BF353" i="1" s="1"/>
  <c r="AR353" i="1"/>
  <c r="BD353" i="1" s="1"/>
  <c r="AP353" i="1"/>
  <c r="AN353" i="1"/>
  <c r="AL353" i="1"/>
  <c r="AI353" i="1"/>
  <c r="AF353" i="1"/>
  <c r="AC353" i="1"/>
  <c r="Z353" i="1"/>
  <c r="W353" i="1"/>
  <c r="T353" i="1"/>
  <c r="Q353" i="1"/>
  <c r="N353" i="1"/>
  <c r="K353" i="1"/>
  <c r="H353" i="1"/>
  <c r="E353" i="1"/>
  <c r="AZ352" i="1"/>
  <c r="AX352" i="1"/>
  <c r="AW352" i="1"/>
  <c r="AU352" i="1"/>
  <c r="AT352" i="1"/>
  <c r="BF352" i="1" s="1"/>
  <c r="AR352" i="1"/>
  <c r="BD352" i="1" s="1"/>
  <c r="AP352" i="1"/>
  <c r="AN352" i="1"/>
  <c r="AL352" i="1"/>
  <c r="AI352" i="1"/>
  <c r="AF352" i="1"/>
  <c r="AC352" i="1"/>
  <c r="Z352" i="1"/>
  <c r="W352" i="1"/>
  <c r="T352" i="1"/>
  <c r="Q352" i="1"/>
  <c r="N352" i="1"/>
  <c r="K352" i="1"/>
  <c r="H352" i="1"/>
  <c r="E352" i="1"/>
  <c r="BF351" i="1"/>
  <c r="BD351" i="1"/>
  <c r="AZ351" i="1"/>
  <c r="AX351" i="1"/>
  <c r="AW351" i="1"/>
  <c r="AU351" i="1"/>
  <c r="AV351" i="1" s="1"/>
  <c r="AT351" i="1"/>
  <c r="AR351" i="1"/>
  <c r="AP351" i="1"/>
  <c r="AN351" i="1"/>
  <c r="AL351" i="1"/>
  <c r="AI351" i="1"/>
  <c r="AF351" i="1"/>
  <c r="AC351" i="1"/>
  <c r="Z351" i="1"/>
  <c r="W351" i="1"/>
  <c r="T351" i="1"/>
  <c r="Q351" i="1"/>
  <c r="N351" i="1"/>
  <c r="K351" i="1"/>
  <c r="H351" i="1"/>
  <c r="E351" i="1"/>
  <c r="AZ350" i="1"/>
  <c r="AX350" i="1"/>
  <c r="AW350" i="1"/>
  <c r="AU350" i="1"/>
  <c r="AT350" i="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AZ348" i="1"/>
  <c r="AX348" i="1"/>
  <c r="AW348" i="1"/>
  <c r="AU348" i="1"/>
  <c r="AT348" i="1"/>
  <c r="BF348" i="1" s="1"/>
  <c r="AR348" i="1"/>
  <c r="BD348" i="1" s="1"/>
  <c r="AP348" i="1"/>
  <c r="AN348" i="1"/>
  <c r="AL348" i="1"/>
  <c r="AI348" i="1"/>
  <c r="AF348" i="1"/>
  <c r="AC348" i="1"/>
  <c r="Z348" i="1"/>
  <c r="W348" i="1"/>
  <c r="T348" i="1"/>
  <c r="Q348" i="1"/>
  <c r="N348" i="1"/>
  <c r="K348" i="1"/>
  <c r="H348" i="1"/>
  <c r="E348" i="1"/>
  <c r="BD347" i="1"/>
  <c r="AZ347" i="1"/>
  <c r="AX347" i="1"/>
  <c r="AW347" i="1"/>
  <c r="AU347" i="1"/>
  <c r="AT347" i="1"/>
  <c r="BF347" i="1" s="1"/>
  <c r="AR347" i="1"/>
  <c r="AP347" i="1"/>
  <c r="AN347" i="1"/>
  <c r="AL347" i="1"/>
  <c r="AI347" i="1"/>
  <c r="AF347" i="1"/>
  <c r="AC347" i="1"/>
  <c r="Z347" i="1"/>
  <c r="W347" i="1"/>
  <c r="T347" i="1"/>
  <c r="Q347" i="1"/>
  <c r="N347" i="1"/>
  <c r="K347" i="1"/>
  <c r="H347" i="1"/>
  <c r="E347" i="1"/>
  <c r="BD346" i="1"/>
  <c r="AZ346" i="1"/>
  <c r="AX346" i="1"/>
  <c r="AW346" i="1"/>
  <c r="AU346" i="1"/>
  <c r="AT346" i="1"/>
  <c r="BF346" i="1" s="1"/>
  <c r="AR346" i="1"/>
  <c r="AP346" i="1"/>
  <c r="AN346" i="1"/>
  <c r="AL346" i="1"/>
  <c r="AI346" i="1"/>
  <c r="AF346" i="1"/>
  <c r="AC346" i="1"/>
  <c r="Z346" i="1"/>
  <c r="W346" i="1"/>
  <c r="T346" i="1"/>
  <c r="Q346" i="1"/>
  <c r="N346" i="1"/>
  <c r="K346" i="1"/>
  <c r="H346" i="1"/>
  <c r="E346" i="1"/>
  <c r="AZ345" i="1"/>
  <c r="AX345" i="1"/>
  <c r="AW345" i="1"/>
  <c r="AU345" i="1"/>
  <c r="AT345" i="1"/>
  <c r="BF345" i="1" s="1"/>
  <c r="AR345" i="1"/>
  <c r="BD345" i="1" s="1"/>
  <c r="AP345" i="1"/>
  <c r="AN345" i="1"/>
  <c r="AL345" i="1"/>
  <c r="AI345" i="1"/>
  <c r="AF345" i="1"/>
  <c r="AC345" i="1"/>
  <c r="Z345" i="1"/>
  <c r="W345" i="1"/>
  <c r="T345" i="1"/>
  <c r="Q345" i="1"/>
  <c r="N345" i="1"/>
  <c r="K345" i="1"/>
  <c r="H345" i="1"/>
  <c r="E345" i="1"/>
  <c r="BF344" i="1"/>
  <c r="AZ344" i="1"/>
  <c r="AX344" i="1"/>
  <c r="AW344" i="1"/>
  <c r="AU344" i="1"/>
  <c r="AT344" i="1"/>
  <c r="AR344" i="1"/>
  <c r="BD344" i="1" s="1"/>
  <c r="AP344" i="1"/>
  <c r="AN344" i="1"/>
  <c r="AL344" i="1"/>
  <c r="AI344" i="1"/>
  <c r="AF344" i="1"/>
  <c r="AC344" i="1"/>
  <c r="Z344" i="1"/>
  <c r="W344" i="1"/>
  <c r="T344" i="1"/>
  <c r="Q344" i="1"/>
  <c r="N344" i="1"/>
  <c r="K344" i="1"/>
  <c r="H344" i="1"/>
  <c r="E344" i="1"/>
  <c r="BF343" i="1"/>
  <c r="BD343" i="1"/>
  <c r="AZ343" i="1"/>
  <c r="AX343" i="1"/>
  <c r="AW343" i="1"/>
  <c r="AU343" i="1"/>
  <c r="AT343" i="1"/>
  <c r="AR343" i="1"/>
  <c r="AP343" i="1"/>
  <c r="AN343" i="1"/>
  <c r="AL343" i="1"/>
  <c r="AI343" i="1"/>
  <c r="AF343" i="1"/>
  <c r="AC343" i="1"/>
  <c r="Z343" i="1"/>
  <c r="W343" i="1"/>
  <c r="T343" i="1"/>
  <c r="Q343" i="1"/>
  <c r="N343" i="1"/>
  <c r="K343" i="1"/>
  <c r="H343" i="1"/>
  <c r="E343" i="1"/>
  <c r="AZ342" i="1"/>
  <c r="AX342" i="1"/>
  <c r="AW342" i="1"/>
  <c r="AU342" i="1"/>
  <c r="AT342" i="1"/>
  <c r="AR342" i="1"/>
  <c r="AP342" i="1"/>
  <c r="AN342" i="1"/>
  <c r="AL342" i="1"/>
  <c r="AI342" i="1"/>
  <c r="AF342" i="1"/>
  <c r="AC342" i="1"/>
  <c r="Z342" i="1"/>
  <c r="W342" i="1"/>
  <c r="T342" i="1"/>
  <c r="Q342" i="1"/>
  <c r="N342" i="1"/>
  <c r="K342" i="1"/>
  <c r="H342" i="1"/>
  <c r="E342" i="1"/>
  <c r="AZ341" i="1"/>
  <c r="AX341" i="1"/>
  <c r="AW341" i="1"/>
  <c r="AU341" i="1"/>
  <c r="AT341" i="1"/>
  <c r="BF341" i="1" s="1"/>
  <c r="AR341" i="1"/>
  <c r="AP341" i="1"/>
  <c r="AN341" i="1"/>
  <c r="AO341" i="1" s="1"/>
  <c r="AL341" i="1"/>
  <c r="AI341" i="1"/>
  <c r="AF341" i="1"/>
  <c r="AC341" i="1"/>
  <c r="Z341" i="1"/>
  <c r="W341" i="1"/>
  <c r="T341" i="1"/>
  <c r="Q341" i="1"/>
  <c r="N341" i="1"/>
  <c r="K341" i="1"/>
  <c r="H341" i="1"/>
  <c r="E341" i="1"/>
  <c r="AZ340" i="1"/>
  <c r="AX340" i="1"/>
  <c r="AW340" i="1"/>
  <c r="AU340" i="1"/>
  <c r="AT340" i="1"/>
  <c r="BF340" i="1" s="1"/>
  <c r="AR340" i="1"/>
  <c r="BD340" i="1" s="1"/>
  <c r="AP340" i="1"/>
  <c r="AN340" i="1"/>
  <c r="AL340" i="1"/>
  <c r="AI340" i="1"/>
  <c r="AF340" i="1"/>
  <c r="AC340" i="1"/>
  <c r="Z340" i="1"/>
  <c r="W340" i="1"/>
  <c r="T340" i="1"/>
  <c r="Q340" i="1"/>
  <c r="N340" i="1"/>
  <c r="K340" i="1"/>
  <c r="H340" i="1"/>
  <c r="E340" i="1"/>
  <c r="BD339" i="1"/>
  <c r="AZ339" i="1"/>
  <c r="AX339" i="1"/>
  <c r="AW339" i="1"/>
  <c r="AU339" i="1"/>
  <c r="AT339" i="1"/>
  <c r="BF339" i="1" s="1"/>
  <c r="AR339" i="1"/>
  <c r="AP339" i="1"/>
  <c r="AN339" i="1"/>
  <c r="AL339" i="1"/>
  <c r="AI339" i="1"/>
  <c r="AF339" i="1"/>
  <c r="AC339" i="1"/>
  <c r="Z339" i="1"/>
  <c r="W339" i="1"/>
  <c r="T339" i="1"/>
  <c r="Q339" i="1"/>
  <c r="N339" i="1"/>
  <c r="K339" i="1"/>
  <c r="H339" i="1"/>
  <c r="E339" i="1"/>
  <c r="AZ338" i="1"/>
  <c r="AX338" i="1"/>
  <c r="AW338" i="1"/>
  <c r="AU338" i="1"/>
  <c r="AT338" i="1"/>
  <c r="BF338" i="1" s="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BF336" i="1"/>
  <c r="AZ336" i="1"/>
  <c r="AX336" i="1"/>
  <c r="AW336" i="1"/>
  <c r="AU336" i="1"/>
  <c r="AT336" i="1"/>
  <c r="AR336" i="1"/>
  <c r="BD336" i="1" s="1"/>
  <c r="AP336" i="1"/>
  <c r="AN336" i="1"/>
  <c r="AL336" i="1"/>
  <c r="AI336" i="1"/>
  <c r="AF336" i="1"/>
  <c r="AC336" i="1"/>
  <c r="Z336" i="1"/>
  <c r="W336" i="1"/>
  <c r="T336" i="1"/>
  <c r="Q336" i="1"/>
  <c r="N336" i="1"/>
  <c r="K336" i="1"/>
  <c r="H336" i="1"/>
  <c r="E336" i="1"/>
  <c r="BF335" i="1"/>
  <c r="BD335" i="1"/>
  <c r="AZ335" i="1"/>
  <c r="AX335" i="1"/>
  <c r="AW335" i="1"/>
  <c r="AU335" i="1"/>
  <c r="AT335" i="1"/>
  <c r="AR335" i="1"/>
  <c r="AP335" i="1"/>
  <c r="AN335" i="1"/>
  <c r="AL335" i="1"/>
  <c r="AI335" i="1"/>
  <c r="AF335" i="1"/>
  <c r="AC335" i="1"/>
  <c r="Z335" i="1"/>
  <c r="W335" i="1"/>
  <c r="T335" i="1"/>
  <c r="Q335" i="1"/>
  <c r="N335" i="1"/>
  <c r="K335" i="1"/>
  <c r="H335" i="1"/>
  <c r="E335" i="1"/>
  <c r="AZ334" i="1"/>
  <c r="AX334" i="1"/>
  <c r="AW334" i="1"/>
  <c r="AU334" i="1"/>
  <c r="AT334" i="1"/>
  <c r="AR334" i="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AZ332" i="1"/>
  <c r="AX332" i="1"/>
  <c r="AW332" i="1"/>
  <c r="AU332" i="1"/>
  <c r="AT332" i="1"/>
  <c r="BF332" i="1" s="1"/>
  <c r="AR332" i="1"/>
  <c r="BD332" i="1" s="1"/>
  <c r="AP332" i="1"/>
  <c r="AN332" i="1"/>
  <c r="AL332" i="1"/>
  <c r="AI332" i="1"/>
  <c r="AF332" i="1"/>
  <c r="AC332" i="1"/>
  <c r="Z332" i="1"/>
  <c r="W332" i="1"/>
  <c r="T332" i="1"/>
  <c r="Q332" i="1"/>
  <c r="N332" i="1"/>
  <c r="K332" i="1"/>
  <c r="H332" i="1"/>
  <c r="E332" i="1"/>
  <c r="BD331" i="1"/>
  <c r="AZ331" i="1"/>
  <c r="AX331" i="1"/>
  <c r="AW331" i="1"/>
  <c r="AU331" i="1"/>
  <c r="AT331" i="1"/>
  <c r="BF331" i="1" s="1"/>
  <c r="AR331" i="1"/>
  <c r="AP331" i="1"/>
  <c r="AN331" i="1"/>
  <c r="AL331" i="1"/>
  <c r="AI331" i="1"/>
  <c r="AF331" i="1"/>
  <c r="AC331" i="1"/>
  <c r="Z331" i="1"/>
  <c r="W331" i="1"/>
  <c r="T331" i="1"/>
  <c r="Q331" i="1"/>
  <c r="N331" i="1"/>
  <c r="K331" i="1"/>
  <c r="H331" i="1"/>
  <c r="E331" i="1"/>
  <c r="AZ330" i="1"/>
  <c r="AX330" i="1"/>
  <c r="AW330" i="1"/>
  <c r="AU330" i="1"/>
  <c r="AT330" i="1"/>
  <c r="BF330" i="1" s="1"/>
  <c r="AR330" i="1"/>
  <c r="AP330" i="1"/>
  <c r="AN330" i="1"/>
  <c r="AL330" i="1"/>
  <c r="AI330" i="1"/>
  <c r="AF330" i="1"/>
  <c r="AC330" i="1"/>
  <c r="Z330" i="1"/>
  <c r="W330" i="1"/>
  <c r="T330" i="1"/>
  <c r="Q330" i="1"/>
  <c r="N330" i="1"/>
  <c r="K330" i="1"/>
  <c r="H330" i="1"/>
  <c r="E330" i="1"/>
  <c r="AZ329" i="1"/>
  <c r="AX329" i="1"/>
  <c r="AW329" i="1"/>
  <c r="AU329" i="1"/>
  <c r="AT329" i="1"/>
  <c r="BF329" i="1" s="1"/>
  <c r="AR329" i="1"/>
  <c r="BD329" i="1" s="1"/>
  <c r="AP329" i="1"/>
  <c r="AN329" i="1"/>
  <c r="AL329" i="1"/>
  <c r="AI329" i="1"/>
  <c r="AF329" i="1"/>
  <c r="AC329" i="1"/>
  <c r="Z329" i="1"/>
  <c r="W329" i="1"/>
  <c r="T329" i="1"/>
  <c r="Q329" i="1"/>
  <c r="N329" i="1"/>
  <c r="K329" i="1"/>
  <c r="H329" i="1"/>
  <c r="E329" i="1"/>
  <c r="BF328" i="1"/>
  <c r="AZ328" i="1"/>
  <c r="AX328" i="1"/>
  <c r="AW328" i="1"/>
  <c r="AU328" i="1"/>
  <c r="AT328" i="1"/>
  <c r="AR328" i="1"/>
  <c r="BD328" i="1" s="1"/>
  <c r="AP328" i="1"/>
  <c r="AN328" i="1"/>
  <c r="AL328" i="1"/>
  <c r="AI328" i="1"/>
  <c r="AF328" i="1"/>
  <c r="AC328" i="1"/>
  <c r="Z328" i="1"/>
  <c r="W328" i="1"/>
  <c r="T328" i="1"/>
  <c r="Q328" i="1"/>
  <c r="N328" i="1"/>
  <c r="K328" i="1"/>
  <c r="H328" i="1"/>
  <c r="E328" i="1"/>
  <c r="BD327" i="1"/>
  <c r="AZ327" i="1"/>
  <c r="AX327" i="1"/>
  <c r="AW327" i="1"/>
  <c r="AU327" i="1"/>
  <c r="AT327" i="1"/>
  <c r="BF327" i="1" s="1"/>
  <c r="AR327" i="1"/>
  <c r="AP327" i="1"/>
  <c r="AN327" i="1"/>
  <c r="AL327" i="1"/>
  <c r="AI327" i="1"/>
  <c r="AF327" i="1"/>
  <c r="AC327" i="1"/>
  <c r="Z327" i="1"/>
  <c r="W327" i="1"/>
  <c r="T327" i="1"/>
  <c r="Q327" i="1"/>
  <c r="N327" i="1"/>
  <c r="K327" i="1"/>
  <c r="H327" i="1"/>
  <c r="E327" i="1"/>
  <c r="AZ326" i="1"/>
  <c r="AX326" i="1"/>
  <c r="AW326" i="1"/>
  <c r="AU326" i="1"/>
  <c r="AT326" i="1"/>
  <c r="AR326" i="1"/>
  <c r="AP326" i="1"/>
  <c r="AN326" i="1"/>
  <c r="AL326" i="1"/>
  <c r="AI326" i="1"/>
  <c r="AF326" i="1"/>
  <c r="AC326" i="1"/>
  <c r="Z326" i="1"/>
  <c r="W326" i="1"/>
  <c r="T326" i="1"/>
  <c r="Q326" i="1"/>
  <c r="N326" i="1"/>
  <c r="K326" i="1"/>
  <c r="H326" i="1"/>
  <c r="E326" i="1"/>
  <c r="AZ325" i="1"/>
  <c r="AX325" i="1"/>
  <c r="AW325" i="1"/>
  <c r="AU325" i="1"/>
  <c r="AT325" i="1"/>
  <c r="BF325" i="1" s="1"/>
  <c r="AR325" i="1"/>
  <c r="AP325" i="1"/>
  <c r="AN325" i="1"/>
  <c r="AL325" i="1"/>
  <c r="AI325" i="1"/>
  <c r="AF325" i="1"/>
  <c r="AC325" i="1"/>
  <c r="Z325" i="1"/>
  <c r="W325" i="1"/>
  <c r="T325" i="1"/>
  <c r="Q325" i="1"/>
  <c r="N325" i="1"/>
  <c r="K325" i="1"/>
  <c r="H325" i="1"/>
  <c r="E325" i="1"/>
  <c r="BF324" i="1"/>
  <c r="AZ324" i="1"/>
  <c r="AX324" i="1"/>
  <c r="AW324" i="1"/>
  <c r="AU324" i="1"/>
  <c r="AT324" i="1"/>
  <c r="AR324" i="1"/>
  <c r="AP324" i="1"/>
  <c r="AN324" i="1"/>
  <c r="AL324" i="1"/>
  <c r="AI324" i="1"/>
  <c r="AF324" i="1"/>
  <c r="AC324" i="1"/>
  <c r="Z324" i="1"/>
  <c r="W324" i="1"/>
  <c r="T324" i="1"/>
  <c r="Q324" i="1"/>
  <c r="N324" i="1"/>
  <c r="K324" i="1"/>
  <c r="H324" i="1"/>
  <c r="E324" i="1"/>
  <c r="AZ323" i="1"/>
  <c r="AX323" i="1"/>
  <c r="AW323" i="1"/>
  <c r="AU323" i="1"/>
  <c r="BD323" i="1" s="1"/>
  <c r="AT323" i="1"/>
  <c r="AR323" i="1"/>
  <c r="AP323" i="1"/>
  <c r="AN323" i="1"/>
  <c r="AL323" i="1"/>
  <c r="AI323" i="1"/>
  <c r="AF323" i="1"/>
  <c r="AC323" i="1"/>
  <c r="Z323" i="1"/>
  <c r="W323" i="1"/>
  <c r="T323" i="1"/>
  <c r="Q323" i="1"/>
  <c r="N323" i="1"/>
  <c r="K323" i="1"/>
  <c r="H323" i="1"/>
  <c r="E323" i="1"/>
  <c r="BD322" i="1"/>
  <c r="AZ322" i="1"/>
  <c r="AX322" i="1"/>
  <c r="AW322" i="1"/>
  <c r="AU322" i="1"/>
  <c r="AT322" i="1"/>
  <c r="BF322" i="1" s="1"/>
  <c r="AR322" i="1"/>
  <c r="AP322" i="1"/>
  <c r="AN322" i="1"/>
  <c r="AO322" i="1" s="1"/>
  <c r="AL322" i="1"/>
  <c r="AI322" i="1"/>
  <c r="AF322" i="1"/>
  <c r="AC322" i="1"/>
  <c r="Z322" i="1"/>
  <c r="W322" i="1"/>
  <c r="T322" i="1"/>
  <c r="Q322" i="1"/>
  <c r="N322" i="1"/>
  <c r="K322" i="1"/>
  <c r="H322" i="1"/>
  <c r="E322" i="1"/>
  <c r="BD321" i="1"/>
  <c r="AZ321" i="1"/>
  <c r="AX321" i="1"/>
  <c r="AW321" i="1"/>
  <c r="AU321" i="1"/>
  <c r="AT321" i="1"/>
  <c r="BF321" i="1" s="1"/>
  <c r="AR321" i="1"/>
  <c r="AP321" i="1"/>
  <c r="AN321" i="1"/>
  <c r="AL321" i="1"/>
  <c r="AI321" i="1"/>
  <c r="AF321" i="1"/>
  <c r="AC321" i="1"/>
  <c r="Z321" i="1"/>
  <c r="W321" i="1"/>
  <c r="T321" i="1"/>
  <c r="Q321" i="1"/>
  <c r="N321" i="1"/>
  <c r="K321" i="1"/>
  <c r="H321" i="1"/>
  <c r="E321" i="1"/>
  <c r="AZ320" i="1"/>
  <c r="AX320" i="1"/>
  <c r="AW320" i="1"/>
  <c r="AU320" i="1"/>
  <c r="AT320" i="1"/>
  <c r="BF320" i="1" s="1"/>
  <c r="AR320" i="1"/>
  <c r="AP320" i="1"/>
  <c r="AN320" i="1"/>
  <c r="AL320" i="1"/>
  <c r="AI320" i="1"/>
  <c r="AF320" i="1"/>
  <c r="AC320" i="1"/>
  <c r="Z320" i="1"/>
  <c r="W320" i="1"/>
  <c r="T320" i="1"/>
  <c r="Q320" i="1"/>
  <c r="N320" i="1"/>
  <c r="K320" i="1"/>
  <c r="H320" i="1"/>
  <c r="E320" i="1"/>
  <c r="BD319" i="1"/>
  <c r="AZ319" i="1"/>
  <c r="AX319" i="1"/>
  <c r="AW319" i="1"/>
  <c r="AU319" i="1"/>
  <c r="AT319" i="1"/>
  <c r="AR319" i="1"/>
  <c r="AP319" i="1"/>
  <c r="AN319" i="1"/>
  <c r="AO319" i="1" s="1"/>
  <c r="AL319" i="1"/>
  <c r="AI319" i="1"/>
  <c r="AF319" i="1"/>
  <c r="AC319" i="1"/>
  <c r="Z319" i="1"/>
  <c r="W319" i="1"/>
  <c r="T319" i="1"/>
  <c r="Q319" i="1"/>
  <c r="N319" i="1"/>
  <c r="K319" i="1"/>
  <c r="H319" i="1"/>
  <c r="E319" i="1"/>
  <c r="AZ318" i="1"/>
  <c r="AX318" i="1"/>
  <c r="AW318" i="1"/>
  <c r="AU318" i="1"/>
  <c r="AT318" i="1"/>
  <c r="BF318" i="1" s="1"/>
  <c r="AR318" i="1"/>
  <c r="AP318" i="1"/>
  <c r="AN318" i="1"/>
  <c r="AL318" i="1"/>
  <c r="AI318" i="1"/>
  <c r="AF318" i="1"/>
  <c r="AC318" i="1"/>
  <c r="Z318" i="1"/>
  <c r="W318" i="1"/>
  <c r="T318" i="1"/>
  <c r="Q318" i="1"/>
  <c r="N318" i="1"/>
  <c r="K318" i="1"/>
  <c r="H318" i="1"/>
  <c r="E318" i="1"/>
  <c r="AZ317" i="1"/>
  <c r="AX317" i="1"/>
  <c r="AW317" i="1"/>
  <c r="AU317" i="1"/>
  <c r="AT317" i="1"/>
  <c r="BF317" i="1" s="1"/>
  <c r="AR317" i="1"/>
  <c r="BD317" i="1" s="1"/>
  <c r="AP317" i="1"/>
  <c r="AN317" i="1"/>
  <c r="AO317" i="1" s="1"/>
  <c r="AL317" i="1"/>
  <c r="AI317" i="1"/>
  <c r="AF317" i="1"/>
  <c r="AC317" i="1"/>
  <c r="Z317" i="1"/>
  <c r="W317" i="1"/>
  <c r="T317" i="1"/>
  <c r="Q317" i="1"/>
  <c r="N317" i="1"/>
  <c r="K317" i="1"/>
  <c r="H317" i="1"/>
  <c r="E317" i="1"/>
  <c r="AZ316" i="1"/>
  <c r="AX316" i="1"/>
  <c r="AW316" i="1"/>
  <c r="AU316" i="1"/>
  <c r="AV316" i="1" s="1"/>
  <c r="AT316" i="1"/>
  <c r="BF316" i="1" s="1"/>
  <c r="AR316" i="1"/>
  <c r="BD316" i="1" s="1"/>
  <c r="AP316" i="1"/>
  <c r="AN316" i="1"/>
  <c r="AL316" i="1"/>
  <c r="AI316" i="1"/>
  <c r="AF316" i="1"/>
  <c r="AC316" i="1"/>
  <c r="Z316" i="1"/>
  <c r="W316" i="1"/>
  <c r="T316" i="1"/>
  <c r="Q316" i="1"/>
  <c r="N316" i="1"/>
  <c r="K316" i="1"/>
  <c r="H316" i="1"/>
  <c r="E316" i="1"/>
  <c r="BD315" i="1"/>
  <c r="AZ315" i="1"/>
  <c r="AX315" i="1"/>
  <c r="AW315" i="1"/>
  <c r="AU315" i="1"/>
  <c r="AT315" i="1"/>
  <c r="BF315" i="1" s="1"/>
  <c r="AR315" i="1"/>
  <c r="AP315" i="1"/>
  <c r="AN315" i="1"/>
  <c r="AL315" i="1"/>
  <c r="AI315" i="1"/>
  <c r="AF315" i="1"/>
  <c r="AC315" i="1"/>
  <c r="Z315" i="1"/>
  <c r="W315" i="1"/>
  <c r="T315" i="1"/>
  <c r="Q315" i="1"/>
  <c r="N315" i="1"/>
  <c r="K315" i="1"/>
  <c r="H315" i="1"/>
  <c r="E315" i="1"/>
  <c r="AZ314" i="1"/>
  <c r="AX314" i="1"/>
  <c r="AW314" i="1"/>
  <c r="AU314" i="1"/>
  <c r="BD314" i="1" s="1"/>
  <c r="AT314" i="1"/>
  <c r="BF314" i="1" s="1"/>
  <c r="AR314" i="1"/>
  <c r="AP314" i="1"/>
  <c r="AN314" i="1"/>
  <c r="AL314" i="1"/>
  <c r="AI314" i="1"/>
  <c r="AF314" i="1"/>
  <c r="AC314" i="1"/>
  <c r="Z314" i="1"/>
  <c r="W314" i="1"/>
  <c r="T314" i="1"/>
  <c r="Q314" i="1"/>
  <c r="N314" i="1"/>
  <c r="K314" i="1"/>
  <c r="H314" i="1"/>
  <c r="E314" i="1"/>
  <c r="BD313" i="1"/>
  <c r="AZ313" i="1"/>
  <c r="AX313" i="1"/>
  <c r="AW313" i="1"/>
  <c r="AU313" i="1"/>
  <c r="AT313" i="1"/>
  <c r="BF313" i="1" s="1"/>
  <c r="AR313" i="1"/>
  <c r="AP313" i="1"/>
  <c r="AN313" i="1"/>
  <c r="AL313" i="1"/>
  <c r="AI313" i="1"/>
  <c r="AF313" i="1"/>
  <c r="AC313" i="1"/>
  <c r="Z313" i="1"/>
  <c r="W313" i="1"/>
  <c r="T313" i="1"/>
  <c r="Q313" i="1"/>
  <c r="N313" i="1"/>
  <c r="K313" i="1"/>
  <c r="H313" i="1"/>
  <c r="E313" i="1"/>
  <c r="BD312" i="1"/>
  <c r="AZ312" i="1"/>
  <c r="AX312" i="1"/>
  <c r="AW312" i="1"/>
  <c r="AU312" i="1"/>
  <c r="AT312" i="1"/>
  <c r="BF312" i="1" s="1"/>
  <c r="AR312" i="1"/>
  <c r="AP312" i="1"/>
  <c r="AN312" i="1"/>
  <c r="AL312" i="1"/>
  <c r="AI312" i="1"/>
  <c r="AF312" i="1"/>
  <c r="AC312" i="1"/>
  <c r="Z312" i="1"/>
  <c r="W312" i="1"/>
  <c r="T312" i="1"/>
  <c r="Q312" i="1"/>
  <c r="N312" i="1"/>
  <c r="K312" i="1"/>
  <c r="H312" i="1"/>
  <c r="E312" i="1"/>
  <c r="BD311" i="1"/>
  <c r="AZ311" i="1"/>
  <c r="AX311" i="1"/>
  <c r="AW311" i="1"/>
  <c r="AU311" i="1"/>
  <c r="AT311" i="1"/>
  <c r="AR311" i="1"/>
  <c r="AP311" i="1"/>
  <c r="AN311" i="1"/>
  <c r="AO316" i="1" s="1"/>
  <c r="AL311" i="1"/>
  <c r="AI311" i="1"/>
  <c r="AF311" i="1"/>
  <c r="AC311" i="1"/>
  <c r="Z311" i="1"/>
  <c r="W311" i="1"/>
  <c r="T311" i="1"/>
  <c r="Q311" i="1"/>
  <c r="N311" i="1"/>
  <c r="K311" i="1"/>
  <c r="H311" i="1"/>
  <c r="E311" i="1"/>
  <c r="AZ310" i="1"/>
  <c r="AZ304" i="1" s="1"/>
  <c r="AX310" i="1"/>
  <c r="AW310" i="1"/>
  <c r="AU310" i="1"/>
  <c r="AT310" i="1"/>
  <c r="BF310" i="1" s="1"/>
  <c r="AR310" i="1"/>
  <c r="AP310" i="1"/>
  <c r="AN310" i="1"/>
  <c r="AL310" i="1"/>
  <c r="AI310" i="1"/>
  <c r="AF310" i="1"/>
  <c r="AC310" i="1"/>
  <c r="Z310" i="1"/>
  <c r="W310" i="1"/>
  <c r="T310" i="1"/>
  <c r="Q310" i="1"/>
  <c r="N310" i="1"/>
  <c r="K310" i="1"/>
  <c r="H310" i="1"/>
  <c r="E310" i="1"/>
  <c r="AZ309" i="1"/>
  <c r="AX309" i="1"/>
  <c r="AW309" i="1"/>
  <c r="AU309" i="1"/>
  <c r="AV309" i="1" s="1"/>
  <c r="AT309" i="1"/>
  <c r="BF309" i="1" s="1"/>
  <c r="AR309" i="1"/>
  <c r="BD309" i="1" s="1"/>
  <c r="AP309" i="1"/>
  <c r="AN309" i="1"/>
  <c r="AL309" i="1"/>
  <c r="AI309" i="1"/>
  <c r="AF309" i="1"/>
  <c r="AC309" i="1"/>
  <c r="Z309" i="1"/>
  <c r="W309" i="1"/>
  <c r="T309" i="1"/>
  <c r="Q309" i="1"/>
  <c r="N309" i="1"/>
  <c r="K309" i="1"/>
  <c r="H309" i="1"/>
  <c r="E309" i="1"/>
  <c r="AZ308" i="1"/>
  <c r="AX308" i="1"/>
  <c r="AW308" i="1"/>
  <c r="AU308" i="1"/>
  <c r="AV308" i="1" s="1"/>
  <c r="AT308" i="1"/>
  <c r="BF308" i="1" s="1"/>
  <c r="AR308" i="1"/>
  <c r="BD308" i="1" s="1"/>
  <c r="AP308" i="1"/>
  <c r="AN308" i="1"/>
  <c r="AO313" i="1" s="1"/>
  <c r="AL308" i="1"/>
  <c r="AI308" i="1"/>
  <c r="AF308" i="1"/>
  <c r="AC308" i="1"/>
  <c r="Z308" i="1"/>
  <c r="W308" i="1"/>
  <c r="T308" i="1"/>
  <c r="Q308" i="1"/>
  <c r="N308" i="1"/>
  <c r="K308" i="1"/>
  <c r="H308" i="1"/>
  <c r="E308" i="1"/>
  <c r="BD307" i="1"/>
  <c r="AZ307" i="1"/>
  <c r="AX307" i="1"/>
  <c r="AW307" i="1"/>
  <c r="AU307" i="1"/>
  <c r="AV307" i="1" s="1"/>
  <c r="AT307" i="1"/>
  <c r="BF307" i="1" s="1"/>
  <c r="AR307" i="1"/>
  <c r="AP307" i="1"/>
  <c r="AN307" i="1"/>
  <c r="AL307" i="1"/>
  <c r="AI307" i="1"/>
  <c r="AF307" i="1"/>
  <c r="AC307" i="1"/>
  <c r="Z307" i="1"/>
  <c r="W307" i="1"/>
  <c r="T307" i="1"/>
  <c r="Q307" i="1"/>
  <c r="N307" i="1"/>
  <c r="K307" i="1"/>
  <c r="H307" i="1"/>
  <c r="E307" i="1"/>
  <c r="B307" i="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06" i="1"/>
  <c r="AX306" i="1"/>
  <c r="AW306" i="1"/>
  <c r="AV306" i="1"/>
  <c r="AU306" i="1"/>
  <c r="AV311" i="1" s="1"/>
  <c r="AT306" i="1"/>
  <c r="BF306" i="1" s="1"/>
  <c r="AR306" i="1"/>
  <c r="AP306" i="1"/>
  <c r="AN306" i="1"/>
  <c r="AL306" i="1"/>
  <c r="AI306" i="1"/>
  <c r="AF306" i="1"/>
  <c r="AC306" i="1"/>
  <c r="Z306" i="1"/>
  <c r="W306" i="1"/>
  <c r="T306" i="1"/>
  <c r="Q306" i="1"/>
  <c r="N306" i="1"/>
  <c r="K306" i="1"/>
  <c r="H306" i="1"/>
  <c r="E306" i="1"/>
  <c r="B306" i="1"/>
  <c r="BD305" i="1"/>
  <c r="AZ305" i="1"/>
  <c r="AX305" i="1"/>
  <c r="AW305" i="1"/>
  <c r="AU305" i="1"/>
  <c r="AV342" i="1" s="1"/>
  <c r="AT305" i="1"/>
  <c r="BF305" i="1" s="1"/>
  <c r="AR305" i="1"/>
  <c r="AP305" i="1"/>
  <c r="AP304" i="1" s="1"/>
  <c r="AN305" i="1"/>
  <c r="AL305" i="1"/>
  <c r="AI305" i="1"/>
  <c r="AF305" i="1"/>
  <c r="AC305" i="1"/>
  <c r="Z305" i="1"/>
  <c r="W305" i="1"/>
  <c r="T305" i="1"/>
  <c r="Q305" i="1"/>
  <c r="N305" i="1"/>
  <c r="K305" i="1"/>
  <c r="H305" i="1"/>
  <c r="E305" i="1"/>
  <c r="AN304"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BF300" i="1"/>
  <c r="AZ300" i="1"/>
  <c r="AX300" i="1"/>
  <c r="AW300" i="1"/>
  <c r="AU300" i="1"/>
  <c r="AT300" i="1"/>
  <c r="AR300" i="1"/>
  <c r="BD300" i="1" s="1"/>
  <c r="AP300" i="1"/>
  <c r="AN300" i="1"/>
  <c r="AZ299" i="1"/>
  <c r="AX299" i="1"/>
  <c r="AW299" i="1"/>
  <c r="AU299" i="1"/>
  <c r="AT299" i="1"/>
  <c r="BF299" i="1" s="1"/>
  <c r="AR299" i="1"/>
  <c r="BD299" i="1" s="1"/>
  <c r="AP299" i="1"/>
  <c r="AN299" i="1"/>
  <c r="AL299" i="1"/>
  <c r="AI299" i="1"/>
  <c r="AF299" i="1"/>
  <c r="AC299" i="1"/>
  <c r="Z299" i="1"/>
  <c r="W299" i="1"/>
  <c r="T299" i="1"/>
  <c r="Q299" i="1"/>
  <c r="N299" i="1"/>
  <c r="K299" i="1"/>
  <c r="H299" i="1"/>
  <c r="E299" i="1"/>
  <c r="BD298" i="1"/>
  <c r="AZ298" i="1"/>
  <c r="AX298" i="1"/>
  <c r="AW298" i="1"/>
  <c r="AU298" i="1"/>
  <c r="AT298" i="1"/>
  <c r="BF298" i="1" s="1"/>
  <c r="AR298" i="1"/>
  <c r="AP298" i="1"/>
  <c r="AN298" i="1"/>
  <c r="AL298" i="1"/>
  <c r="AI298" i="1"/>
  <c r="AF298" i="1"/>
  <c r="AC298" i="1"/>
  <c r="Z298" i="1"/>
  <c r="W298" i="1"/>
  <c r="T298" i="1"/>
  <c r="Q298" i="1"/>
  <c r="N298" i="1"/>
  <c r="K298" i="1"/>
  <c r="H298" i="1"/>
  <c r="E298" i="1"/>
  <c r="AZ297" i="1"/>
  <c r="AX297" i="1"/>
  <c r="AW297" i="1"/>
  <c r="AU297" i="1"/>
  <c r="BD297" i="1" s="1"/>
  <c r="AT297" i="1"/>
  <c r="BF297" i="1" s="1"/>
  <c r="AR297" i="1"/>
  <c r="AP297" i="1"/>
  <c r="AN297" i="1"/>
  <c r="AL297" i="1"/>
  <c r="AI297" i="1"/>
  <c r="AF297" i="1"/>
  <c r="AC297" i="1"/>
  <c r="Z297" i="1"/>
  <c r="W297" i="1"/>
  <c r="T297" i="1"/>
  <c r="Q297" i="1"/>
  <c r="N297" i="1"/>
  <c r="K297" i="1"/>
  <c r="H297" i="1"/>
  <c r="E297" i="1"/>
  <c r="AZ296" i="1"/>
  <c r="AX296" i="1"/>
  <c r="AW296" i="1"/>
  <c r="AU296" i="1"/>
  <c r="BD296" i="1" s="1"/>
  <c r="AT296" i="1"/>
  <c r="BF296" i="1" s="1"/>
  <c r="AR296" i="1"/>
  <c r="AP296" i="1"/>
  <c r="AN296" i="1"/>
  <c r="AL296" i="1"/>
  <c r="AI296" i="1"/>
  <c r="AF296" i="1"/>
  <c r="AC296" i="1"/>
  <c r="Z296" i="1"/>
  <c r="W296" i="1"/>
  <c r="T296" i="1"/>
  <c r="Q296" i="1"/>
  <c r="N296" i="1"/>
  <c r="K296" i="1"/>
  <c r="H296" i="1"/>
  <c r="E296" i="1"/>
  <c r="BF295" i="1"/>
  <c r="BD295" i="1"/>
  <c r="AZ295" i="1"/>
  <c r="AX295" i="1"/>
  <c r="AW295" i="1"/>
  <c r="AU295" i="1"/>
  <c r="AT295" i="1"/>
  <c r="AR295" i="1"/>
  <c r="AP295" i="1"/>
  <c r="AN295" i="1"/>
  <c r="AL295" i="1"/>
  <c r="AI295" i="1"/>
  <c r="AF295" i="1"/>
  <c r="AC295" i="1"/>
  <c r="Z295" i="1"/>
  <c r="W295" i="1"/>
  <c r="T295" i="1"/>
  <c r="Q295" i="1"/>
  <c r="N295" i="1"/>
  <c r="K295" i="1"/>
  <c r="H295" i="1"/>
  <c r="E295" i="1"/>
  <c r="BD294" i="1"/>
  <c r="AZ294" i="1"/>
  <c r="AX294" i="1"/>
  <c r="AW294" i="1"/>
  <c r="AU294" i="1"/>
  <c r="AT294" i="1"/>
  <c r="AR294" i="1"/>
  <c r="AP294" i="1"/>
  <c r="AN294" i="1"/>
  <c r="AL294" i="1"/>
  <c r="AI294" i="1"/>
  <c r="AF294" i="1"/>
  <c r="AC294" i="1"/>
  <c r="Z294" i="1"/>
  <c r="W294" i="1"/>
  <c r="T294" i="1"/>
  <c r="Q294" i="1"/>
  <c r="N294" i="1"/>
  <c r="K294" i="1"/>
  <c r="H294" i="1"/>
  <c r="E294"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AP292" i="1"/>
  <c r="AN292" i="1"/>
  <c r="AL292" i="1"/>
  <c r="AI292" i="1"/>
  <c r="AF292" i="1"/>
  <c r="AC292" i="1"/>
  <c r="Z292" i="1"/>
  <c r="W292" i="1"/>
  <c r="T292" i="1"/>
  <c r="Q292" i="1"/>
  <c r="N292" i="1"/>
  <c r="K292" i="1"/>
  <c r="H292" i="1"/>
  <c r="E292" i="1"/>
  <c r="AZ291" i="1"/>
  <c r="AX291" i="1"/>
  <c r="AW291" i="1"/>
  <c r="AU291" i="1"/>
  <c r="AT291" i="1"/>
  <c r="BF291" i="1" s="1"/>
  <c r="AR291" i="1"/>
  <c r="BD291" i="1" s="1"/>
  <c r="AP291" i="1"/>
  <c r="AN291" i="1"/>
  <c r="AL291" i="1"/>
  <c r="AI291" i="1"/>
  <c r="AF291" i="1"/>
  <c r="AC291" i="1"/>
  <c r="Z291" i="1"/>
  <c r="W291" i="1"/>
  <c r="T291" i="1"/>
  <c r="Q291" i="1"/>
  <c r="N291" i="1"/>
  <c r="K291" i="1"/>
  <c r="H291" i="1"/>
  <c r="E291" i="1"/>
  <c r="BD290" i="1"/>
  <c r="AZ290" i="1"/>
  <c r="AX290" i="1"/>
  <c r="AW290" i="1"/>
  <c r="AU290" i="1"/>
  <c r="AT290" i="1"/>
  <c r="BF290" i="1" s="1"/>
  <c r="AR290" i="1"/>
  <c r="AP290" i="1"/>
  <c r="AN290" i="1"/>
  <c r="AL290" i="1"/>
  <c r="AI290" i="1"/>
  <c r="AF290" i="1"/>
  <c r="AC290" i="1"/>
  <c r="Z290" i="1"/>
  <c r="W290" i="1"/>
  <c r="T290" i="1"/>
  <c r="Q290" i="1"/>
  <c r="N290" i="1"/>
  <c r="K290" i="1"/>
  <c r="H290" i="1"/>
  <c r="E290" i="1"/>
  <c r="AZ289" i="1"/>
  <c r="AX289" i="1"/>
  <c r="AW289" i="1"/>
  <c r="AU289" i="1"/>
  <c r="BD289" i="1" s="1"/>
  <c r="AT289" i="1"/>
  <c r="BF289" i="1" s="1"/>
  <c r="AR289" i="1"/>
  <c r="AP289" i="1"/>
  <c r="AN289" i="1"/>
  <c r="AL289" i="1"/>
  <c r="AI289" i="1"/>
  <c r="AF289" i="1"/>
  <c r="AC289" i="1"/>
  <c r="Z289" i="1"/>
  <c r="W289" i="1"/>
  <c r="T289" i="1"/>
  <c r="Q289" i="1"/>
  <c r="N289" i="1"/>
  <c r="K289" i="1"/>
  <c r="H289" i="1"/>
  <c r="E289" i="1"/>
  <c r="AZ288" i="1"/>
  <c r="AX288" i="1"/>
  <c r="AW288" i="1"/>
  <c r="AU288" i="1"/>
  <c r="BD288" i="1" s="1"/>
  <c r="AT288" i="1"/>
  <c r="BF288" i="1" s="1"/>
  <c r="AR288" i="1"/>
  <c r="AP288" i="1"/>
  <c r="AN288" i="1"/>
  <c r="AL288" i="1"/>
  <c r="AI288" i="1"/>
  <c r="AF288" i="1"/>
  <c r="AC288" i="1"/>
  <c r="Z288" i="1"/>
  <c r="W288" i="1"/>
  <c r="T288" i="1"/>
  <c r="Q288" i="1"/>
  <c r="N288" i="1"/>
  <c r="K288" i="1"/>
  <c r="H288" i="1"/>
  <c r="E288" i="1"/>
  <c r="BF287" i="1"/>
  <c r="BD287" i="1"/>
  <c r="AZ287" i="1"/>
  <c r="AX287" i="1"/>
  <c r="AW287" i="1"/>
  <c r="AU287" i="1"/>
  <c r="AT287" i="1"/>
  <c r="AR287" i="1"/>
  <c r="AP287" i="1"/>
  <c r="AN287" i="1"/>
  <c r="AL287" i="1"/>
  <c r="AI287" i="1"/>
  <c r="AF287" i="1"/>
  <c r="AC287" i="1"/>
  <c r="Z287" i="1"/>
  <c r="W287" i="1"/>
  <c r="T287" i="1"/>
  <c r="Q287" i="1"/>
  <c r="N287" i="1"/>
  <c r="K287" i="1"/>
  <c r="H287" i="1"/>
  <c r="E287" i="1"/>
  <c r="BD286" i="1"/>
  <c r="AZ286" i="1"/>
  <c r="AX286" i="1"/>
  <c r="AW286" i="1"/>
  <c r="AU286" i="1"/>
  <c r="AT286" i="1"/>
  <c r="AR286" i="1"/>
  <c r="AP286" i="1"/>
  <c r="AN286" i="1"/>
  <c r="AL286" i="1"/>
  <c r="AI286" i="1"/>
  <c r="AF286" i="1"/>
  <c r="AC286" i="1"/>
  <c r="Z286" i="1"/>
  <c r="W286" i="1"/>
  <c r="T286" i="1"/>
  <c r="Q286" i="1"/>
  <c r="N286" i="1"/>
  <c r="K286" i="1"/>
  <c r="H286" i="1"/>
  <c r="E286" i="1"/>
  <c r="AZ285" i="1"/>
  <c r="AX285" i="1"/>
  <c r="AW285" i="1"/>
  <c r="AU285" i="1"/>
  <c r="AT285" i="1"/>
  <c r="BF285" i="1" s="1"/>
  <c r="AR285" i="1"/>
  <c r="AP285" i="1"/>
  <c r="AN285" i="1"/>
  <c r="AL285" i="1"/>
  <c r="AI285" i="1"/>
  <c r="AF285" i="1"/>
  <c r="AC285" i="1"/>
  <c r="Z285" i="1"/>
  <c r="W285" i="1"/>
  <c r="T285" i="1"/>
  <c r="Q285" i="1"/>
  <c r="N285" i="1"/>
  <c r="K285" i="1"/>
  <c r="H285" i="1"/>
  <c r="E285" i="1"/>
  <c r="BF284" i="1"/>
  <c r="AZ284" i="1"/>
  <c r="AX284" i="1"/>
  <c r="AW284" i="1"/>
  <c r="AU284" i="1"/>
  <c r="AT284" i="1"/>
  <c r="AR284" i="1"/>
  <c r="AP284" i="1"/>
  <c r="AN284" i="1"/>
  <c r="AL284" i="1"/>
  <c r="AI284" i="1"/>
  <c r="AF284" i="1"/>
  <c r="AC284" i="1"/>
  <c r="Z284" i="1"/>
  <c r="W284" i="1"/>
  <c r="T284" i="1"/>
  <c r="Q284" i="1"/>
  <c r="N284" i="1"/>
  <c r="K284" i="1"/>
  <c r="H284" i="1"/>
  <c r="E284" i="1"/>
  <c r="AZ283" i="1"/>
  <c r="AX283" i="1"/>
  <c r="AW283" i="1"/>
  <c r="AU283" i="1"/>
  <c r="AT283" i="1"/>
  <c r="AR283" i="1"/>
  <c r="AP283" i="1"/>
  <c r="AN283" i="1"/>
  <c r="AL283" i="1"/>
  <c r="AI283" i="1"/>
  <c r="AF283" i="1"/>
  <c r="AC283" i="1"/>
  <c r="Z283" i="1"/>
  <c r="W283" i="1"/>
  <c r="T283" i="1"/>
  <c r="Q283" i="1"/>
  <c r="N283" i="1"/>
  <c r="K283" i="1"/>
  <c r="H283" i="1"/>
  <c r="E283" i="1"/>
  <c r="AZ282" i="1"/>
  <c r="AX282" i="1"/>
  <c r="AW282" i="1"/>
  <c r="AU282" i="1"/>
  <c r="AT282" i="1"/>
  <c r="BF282" i="1" s="1"/>
  <c r="AR282" i="1"/>
  <c r="AP282" i="1"/>
  <c r="AN282" i="1"/>
  <c r="AL282" i="1"/>
  <c r="AI282" i="1"/>
  <c r="AF282" i="1"/>
  <c r="AC282" i="1"/>
  <c r="Z282" i="1"/>
  <c r="W282" i="1"/>
  <c r="T282" i="1"/>
  <c r="Q282" i="1"/>
  <c r="N282" i="1"/>
  <c r="K282" i="1"/>
  <c r="H282" i="1"/>
  <c r="E282"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BD280" i="1" s="1"/>
  <c r="AT280" i="1"/>
  <c r="BF280" i="1" s="1"/>
  <c r="AR280" i="1"/>
  <c r="AP280" i="1"/>
  <c r="AN280" i="1"/>
  <c r="AL280" i="1"/>
  <c r="AI280" i="1"/>
  <c r="AF280" i="1"/>
  <c r="AC280" i="1"/>
  <c r="Z280" i="1"/>
  <c r="W280" i="1"/>
  <c r="T280" i="1"/>
  <c r="Q280" i="1"/>
  <c r="N280" i="1"/>
  <c r="K280" i="1"/>
  <c r="H280" i="1"/>
  <c r="E280" i="1"/>
  <c r="BD279" i="1"/>
  <c r="AZ279" i="1"/>
  <c r="AX279" i="1"/>
  <c r="AW279" i="1"/>
  <c r="AU279" i="1"/>
  <c r="AT279" i="1"/>
  <c r="BF279" i="1" s="1"/>
  <c r="AR279" i="1"/>
  <c r="AP279" i="1"/>
  <c r="AN279" i="1"/>
  <c r="AL279" i="1"/>
  <c r="AI279" i="1"/>
  <c r="AF279" i="1"/>
  <c r="AC279" i="1"/>
  <c r="Z279" i="1"/>
  <c r="W279" i="1"/>
  <c r="T279" i="1"/>
  <c r="Q279" i="1"/>
  <c r="N279" i="1"/>
  <c r="K279" i="1"/>
  <c r="H279" i="1"/>
  <c r="E279" i="1"/>
  <c r="BD278" i="1"/>
  <c r="AZ278" i="1"/>
  <c r="AX278" i="1"/>
  <c r="AW278" i="1"/>
  <c r="AU278" i="1"/>
  <c r="AT278" i="1"/>
  <c r="BF278" i="1" s="1"/>
  <c r="AR278" i="1"/>
  <c r="AP278" i="1"/>
  <c r="AN278" i="1"/>
  <c r="AL278" i="1"/>
  <c r="AI278" i="1"/>
  <c r="AF278" i="1"/>
  <c r="AC278" i="1"/>
  <c r="Z278" i="1"/>
  <c r="W278" i="1"/>
  <c r="T278" i="1"/>
  <c r="Q278" i="1"/>
  <c r="N278" i="1"/>
  <c r="K278" i="1"/>
  <c r="H278" i="1"/>
  <c r="E278" i="1"/>
  <c r="AZ277" i="1"/>
  <c r="AX277" i="1"/>
  <c r="AW277" i="1"/>
  <c r="AU277" i="1"/>
  <c r="AT277" i="1"/>
  <c r="BF277" i="1" s="1"/>
  <c r="AR277" i="1"/>
  <c r="AP277" i="1"/>
  <c r="AN277" i="1"/>
  <c r="AL277" i="1"/>
  <c r="AI277" i="1"/>
  <c r="AF277" i="1"/>
  <c r="AC277" i="1"/>
  <c r="Z277" i="1"/>
  <c r="W277" i="1"/>
  <c r="T277" i="1"/>
  <c r="Q277" i="1"/>
  <c r="N277" i="1"/>
  <c r="K277" i="1"/>
  <c r="H277" i="1"/>
  <c r="E277" i="1"/>
  <c r="BF276" i="1"/>
  <c r="AZ276" i="1"/>
  <c r="AX276" i="1"/>
  <c r="AW276" i="1"/>
  <c r="AU276" i="1"/>
  <c r="AT276" i="1"/>
  <c r="AR276" i="1"/>
  <c r="AP276" i="1"/>
  <c r="AN276" i="1"/>
  <c r="AL276" i="1"/>
  <c r="AI276" i="1"/>
  <c r="AF276" i="1"/>
  <c r="AC276" i="1"/>
  <c r="Z276" i="1"/>
  <c r="W276" i="1"/>
  <c r="T276" i="1"/>
  <c r="Q276" i="1"/>
  <c r="N276" i="1"/>
  <c r="K276" i="1"/>
  <c r="H276" i="1"/>
  <c r="E276" i="1"/>
  <c r="AZ275" i="1"/>
  <c r="AX275" i="1"/>
  <c r="AW275" i="1"/>
  <c r="AU275" i="1"/>
  <c r="AT275" i="1"/>
  <c r="BF275" i="1" s="1"/>
  <c r="AR275" i="1"/>
  <c r="AP275" i="1"/>
  <c r="AN275" i="1"/>
  <c r="AO275" i="1" s="1"/>
  <c r="AL275" i="1"/>
  <c r="AI275" i="1"/>
  <c r="AF275" i="1"/>
  <c r="AC275" i="1"/>
  <c r="Z275" i="1"/>
  <c r="W275" i="1"/>
  <c r="T275" i="1"/>
  <c r="Q275" i="1"/>
  <c r="N275" i="1"/>
  <c r="K275" i="1"/>
  <c r="H275" i="1"/>
  <c r="E275" i="1"/>
  <c r="AZ274" i="1"/>
  <c r="AX274" i="1"/>
  <c r="AW274" i="1"/>
  <c r="AU274" i="1"/>
  <c r="AT274" i="1"/>
  <c r="BF274" i="1" s="1"/>
  <c r="AR274" i="1"/>
  <c r="AP274" i="1"/>
  <c r="AN274" i="1"/>
  <c r="AL274" i="1"/>
  <c r="AI274" i="1"/>
  <c r="AF274" i="1"/>
  <c r="AC274" i="1"/>
  <c r="Z274" i="1"/>
  <c r="W274" i="1"/>
  <c r="T274" i="1"/>
  <c r="Q274" i="1"/>
  <c r="N274" i="1"/>
  <c r="K274" i="1"/>
  <c r="H274" i="1"/>
  <c r="E274" i="1"/>
  <c r="AZ273" i="1"/>
  <c r="AX273" i="1"/>
  <c r="AW273" i="1"/>
  <c r="AU273" i="1"/>
  <c r="BD273" i="1" s="1"/>
  <c r="AT273" i="1"/>
  <c r="BF273" i="1" s="1"/>
  <c r="AR273" i="1"/>
  <c r="AP273" i="1"/>
  <c r="AN273" i="1"/>
  <c r="AL273" i="1"/>
  <c r="AI273" i="1"/>
  <c r="AF273" i="1"/>
  <c r="AC273" i="1"/>
  <c r="Z273" i="1"/>
  <c r="W273" i="1"/>
  <c r="T273" i="1"/>
  <c r="Q273" i="1"/>
  <c r="N273" i="1"/>
  <c r="K273" i="1"/>
  <c r="H273" i="1"/>
  <c r="E273" i="1"/>
  <c r="AZ272" i="1"/>
  <c r="AX272" i="1"/>
  <c r="AW272" i="1"/>
  <c r="AU272" i="1"/>
  <c r="BD272" i="1" s="1"/>
  <c r="AT272" i="1"/>
  <c r="BF272" i="1" s="1"/>
  <c r="AR272" i="1"/>
  <c r="AP272" i="1"/>
  <c r="AN272" i="1"/>
  <c r="AL272" i="1"/>
  <c r="AI272" i="1"/>
  <c r="AF272" i="1"/>
  <c r="AC272" i="1"/>
  <c r="Z272" i="1"/>
  <c r="W272" i="1"/>
  <c r="T272" i="1"/>
  <c r="Q272" i="1"/>
  <c r="N272" i="1"/>
  <c r="K272" i="1"/>
  <c r="H272" i="1"/>
  <c r="E272" i="1"/>
  <c r="BF271" i="1"/>
  <c r="BD271" i="1"/>
  <c r="AZ271" i="1"/>
  <c r="AX271" i="1"/>
  <c r="AW271" i="1"/>
  <c r="AU271" i="1"/>
  <c r="AT271" i="1"/>
  <c r="AR271" i="1"/>
  <c r="AP271" i="1"/>
  <c r="AN271" i="1"/>
  <c r="AL271" i="1"/>
  <c r="AI271" i="1"/>
  <c r="AF271" i="1"/>
  <c r="AC271" i="1"/>
  <c r="Z271" i="1"/>
  <c r="W271" i="1"/>
  <c r="T271" i="1"/>
  <c r="Q271" i="1"/>
  <c r="N271" i="1"/>
  <c r="K271" i="1"/>
  <c r="H271" i="1"/>
  <c r="E271" i="1"/>
  <c r="BF270" i="1"/>
  <c r="BD270" i="1"/>
  <c r="AZ270" i="1"/>
  <c r="AX270" i="1"/>
  <c r="AW270" i="1"/>
  <c r="AU270" i="1"/>
  <c r="AT270" i="1"/>
  <c r="AR270" i="1"/>
  <c r="AP270" i="1"/>
  <c r="AN270" i="1"/>
  <c r="AL270" i="1"/>
  <c r="AI270" i="1"/>
  <c r="AF270" i="1"/>
  <c r="AC270" i="1"/>
  <c r="Z270" i="1"/>
  <c r="W270" i="1"/>
  <c r="T270" i="1"/>
  <c r="Q270" i="1"/>
  <c r="N270" i="1"/>
  <c r="K270" i="1"/>
  <c r="H270" i="1"/>
  <c r="E270" i="1"/>
  <c r="AZ269" i="1"/>
  <c r="AX269" i="1"/>
  <c r="AW269" i="1"/>
  <c r="AU269" i="1"/>
  <c r="AT269" i="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BD267" i="1" s="1"/>
  <c r="AP267" i="1"/>
  <c r="AN267" i="1"/>
  <c r="AL267" i="1"/>
  <c r="AI267" i="1"/>
  <c r="AF267" i="1"/>
  <c r="AC267" i="1"/>
  <c r="Z267" i="1"/>
  <c r="W267" i="1"/>
  <c r="T267" i="1"/>
  <c r="Q267" i="1"/>
  <c r="N267" i="1"/>
  <c r="K267" i="1"/>
  <c r="H267" i="1"/>
  <c r="E267" i="1"/>
  <c r="BD266" i="1"/>
  <c r="AZ266" i="1"/>
  <c r="AX266" i="1"/>
  <c r="AW266" i="1"/>
  <c r="AU266" i="1"/>
  <c r="AT266" i="1"/>
  <c r="BF266" i="1" s="1"/>
  <c r="AR266" i="1"/>
  <c r="AP266" i="1"/>
  <c r="AN266" i="1"/>
  <c r="AL266" i="1"/>
  <c r="AI266" i="1"/>
  <c r="AF266" i="1"/>
  <c r="AC266" i="1"/>
  <c r="Z266" i="1"/>
  <c r="W266" i="1"/>
  <c r="T266" i="1"/>
  <c r="Q266" i="1"/>
  <c r="N266" i="1"/>
  <c r="K266" i="1"/>
  <c r="H266" i="1"/>
  <c r="E266" i="1"/>
  <c r="BD265" i="1"/>
  <c r="AZ265" i="1"/>
  <c r="AX265" i="1"/>
  <c r="AW265" i="1"/>
  <c r="AU265" i="1"/>
  <c r="AT265" i="1"/>
  <c r="BF265" i="1" s="1"/>
  <c r="AR265" i="1"/>
  <c r="AP265" i="1"/>
  <c r="AN265" i="1"/>
  <c r="AL265" i="1"/>
  <c r="AI265" i="1"/>
  <c r="AF265" i="1"/>
  <c r="AC265" i="1"/>
  <c r="Z265" i="1"/>
  <c r="W265" i="1"/>
  <c r="T265" i="1"/>
  <c r="Q265" i="1"/>
  <c r="N265" i="1"/>
  <c r="K265" i="1"/>
  <c r="H265" i="1"/>
  <c r="E265" i="1"/>
  <c r="BD264" i="1"/>
  <c r="AZ264" i="1"/>
  <c r="AX264" i="1"/>
  <c r="AW264" i="1"/>
  <c r="AU264" i="1"/>
  <c r="AT264" i="1"/>
  <c r="BF264" i="1" s="1"/>
  <c r="AR264" i="1"/>
  <c r="AP264" i="1"/>
  <c r="AN264" i="1"/>
  <c r="AL264" i="1"/>
  <c r="AI264" i="1"/>
  <c r="AF264" i="1"/>
  <c r="AC264" i="1"/>
  <c r="Z264" i="1"/>
  <c r="W264" i="1"/>
  <c r="T264" i="1"/>
  <c r="Q264" i="1"/>
  <c r="N264" i="1"/>
  <c r="K264" i="1"/>
  <c r="H264" i="1"/>
  <c r="E264" i="1"/>
  <c r="BD263" i="1"/>
  <c r="AZ263" i="1"/>
  <c r="AX263" i="1"/>
  <c r="AW263" i="1"/>
  <c r="AU263" i="1"/>
  <c r="AT263" i="1"/>
  <c r="BF263" i="1" s="1"/>
  <c r="AR263" i="1"/>
  <c r="AP263" i="1"/>
  <c r="AN263" i="1"/>
  <c r="AL263" i="1"/>
  <c r="AI263" i="1"/>
  <c r="AF263" i="1"/>
  <c r="AC263" i="1"/>
  <c r="Z263" i="1"/>
  <c r="W263" i="1"/>
  <c r="T263" i="1"/>
  <c r="Q263" i="1"/>
  <c r="N263" i="1"/>
  <c r="K263" i="1"/>
  <c r="H263" i="1"/>
  <c r="E263" i="1"/>
  <c r="BD262" i="1"/>
  <c r="AZ262" i="1"/>
  <c r="AX262" i="1"/>
  <c r="AW262" i="1"/>
  <c r="AU262" i="1"/>
  <c r="AT262" i="1"/>
  <c r="BF262" i="1" s="1"/>
  <c r="AR262" i="1"/>
  <c r="AP262" i="1"/>
  <c r="AN262" i="1"/>
  <c r="AL262" i="1"/>
  <c r="AI262" i="1"/>
  <c r="AF262" i="1"/>
  <c r="AC262" i="1"/>
  <c r="Z262" i="1"/>
  <c r="W262" i="1"/>
  <c r="T262" i="1"/>
  <c r="Q262" i="1"/>
  <c r="N262" i="1"/>
  <c r="K262" i="1"/>
  <c r="H262" i="1"/>
  <c r="E262" i="1"/>
  <c r="AZ261" i="1"/>
  <c r="AX261" i="1"/>
  <c r="AW261" i="1"/>
  <c r="AU261" i="1"/>
  <c r="AT261" i="1"/>
  <c r="BF261" i="1" s="1"/>
  <c r="AR261" i="1"/>
  <c r="BD261" i="1" s="1"/>
  <c r="AP261" i="1"/>
  <c r="AN261" i="1"/>
  <c r="AL261" i="1"/>
  <c r="AI261" i="1"/>
  <c r="AF261" i="1"/>
  <c r="AC261" i="1"/>
  <c r="Z261" i="1"/>
  <c r="W261" i="1"/>
  <c r="T261" i="1"/>
  <c r="Q261" i="1"/>
  <c r="N261" i="1"/>
  <c r="K261" i="1"/>
  <c r="H261" i="1"/>
  <c r="E261" i="1"/>
  <c r="BF260" i="1"/>
  <c r="AZ260" i="1"/>
  <c r="AX260" i="1"/>
  <c r="AW260" i="1"/>
  <c r="AU260" i="1"/>
  <c r="AT260" i="1"/>
  <c r="AR260" i="1"/>
  <c r="AP260" i="1"/>
  <c r="AN260" i="1"/>
  <c r="AL260" i="1"/>
  <c r="AI260" i="1"/>
  <c r="AF260" i="1"/>
  <c r="AC260" i="1"/>
  <c r="Z260" i="1"/>
  <c r="W260" i="1"/>
  <c r="T260" i="1"/>
  <c r="Q260" i="1"/>
  <c r="N260" i="1"/>
  <c r="K260" i="1"/>
  <c r="H260" i="1"/>
  <c r="E260" i="1"/>
  <c r="BF259" i="1"/>
  <c r="AZ259" i="1"/>
  <c r="AX259" i="1"/>
  <c r="AW259" i="1"/>
  <c r="AU259" i="1"/>
  <c r="AT259" i="1"/>
  <c r="AR259" i="1"/>
  <c r="BD259" i="1" s="1"/>
  <c r="AP259" i="1"/>
  <c r="AN259" i="1"/>
  <c r="AO259" i="1" s="1"/>
  <c r="AL259" i="1"/>
  <c r="AI259" i="1"/>
  <c r="AF259" i="1"/>
  <c r="AC259" i="1"/>
  <c r="Z259" i="1"/>
  <c r="W259" i="1"/>
  <c r="T259" i="1"/>
  <c r="Q259" i="1"/>
  <c r="N259" i="1"/>
  <c r="K259" i="1"/>
  <c r="H259" i="1"/>
  <c r="E259" i="1"/>
  <c r="AZ258" i="1"/>
  <c r="AX258" i="1"/>
  <c r="AW258" i="1"/>
  <c r="AU258" i="1"/>
  <c r="AT258" i="1"/>
  <c r="BF258" i="1" s="1"/>
  <c r="AR258" i="1"/>
  <c r="BD258" i="1" s="1"/>
  <c r="AP258" i="1"/>
  <c r="AN258" i="1"/>
  <c r="AL258" i="1"/>
  <c r="AI258" i="1"/>
  <c r="AF258" i="1"/>
  <c r="AC258" i="1"/>
  <c r="Z258" i="1"/>
  <c r="W258" i="1"/>
  <c r="T258" i="1"/>
  <c r="Q258" i="1"/>
  <c r="N258" i="1"/>
  <c r="K258" i="1"/>
  <c r="H258" i="1"/>
  <c r="E258"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AZ255" i="1"/>
  <c r="AX255" i="1"/>
  <c r="AW255" i="1"/>
  <c r="AU255" i="1"/>
  <c r="AT255" i="1"/>
  <c r="BF255" i="1" s="1"/>
  <c r="AR255" i="1"/>
  <c r="BD255" i="1" s="1"/>
  <c r="AP255" i="1"/>
  <c r="AN255" i="1"/>
  <c r="AL255" i="1"/>
  <c r="AI255" i="1"/>
  <c r="AF255" i="1"/>
  <c r="AC255" i="1"/>
  <c r="Z255" i="1"/>
  <c r="W255" i="1"/>
  <c r="T255" i="1"/>
  <c r="Q255" i="1"/>
  <c r="N255" i="1"/>
  <c r="K255" i="1"/>
  <c r="H255" i="1"/>
  <c r="E255" i="1"/>
  <c r="BD254" i="1"/>
  <c r="AZ254" i="1"/>
  <c r="AX254" i="1"/>
  <c r="AW254" i="1"/>
  <c r="AU254" i="1"/>
  <c r="AT254" i="1"/>
  <c r="BF254" i="1" s="1"/>
  <c r="AR254" i="1"/>
  <c r="AP254" i="1"/>
  <c r="AN254" i="1"/>
  <c r="AO254" i="1" s="1"/>
  <c r="AL254" i="1"/>
  <c r="AI254" i="1"/>
  <c r="AF254" i="1"/>
  <c r="AC254" i="1"/>
  <c r="Z254" i="1"/>
  <c r="W254" i="1"/>
  <c r="T254" i="1"/>
  <c r="Q254" i="1"/>
  <c r="N254" i="1"/>
  <c r="K254" i="1"/>
  <c r="H254" i="1"/>
  <c r="E254" i="1"/>
  <c r="AZ253" i="1"/>
  <c r="AX253" i="1"/>
  <c r="AW253" i="1"/>
  <c r="AV253" i="1"/>
  <c r="AU253" i="1"/>
  <c r="AT253" i="1"/>
  <c r="BF253" i="1" s="1"/>
  <c r="AR253" i="1"/>
  <c r="BD253" i="1" s="1"/>
  <c r="AP253" i="1"/>
  <c r="AN253" i="1"/>
  <c r="AL253" i="1"/>
  <c r="AI253" i="1"/>
  <c r="AF253" i="1"/>
  <c r="AC253" i="1"/>
  <c r="Z253" i="1"/>
  <c r="W253" i="1"/>
  <c r="T253" i="1"/>
  <c r="Q253" i="1"/>
  <c r="N253" i="1"/>
  <c r="K253" i="1"/>
  <c r="H253" i="1"/>
  <c r="E253" i="1"/>
  <c r="AZ252" i="1"/>
  <c r="AX252" i="1"/>
  <c r="AW252" i="1"/>
  <c r="AU252" i="1"/>
  <c r="AT252" i="1"/>
  <c r="BF252" i="1" s="1"/>
  <c r="AR252" i="1"/>
  <c r="BD252" i="1" s="1"/>
  <c r="AP252" i="1"/>
  <c r="AN252" i="1"/>
  <c r="AL252" i="1"/>
  <c r="AI252" i="1"/>
  <c r="AF252" i="1"/>
  <c r="AC252" i="1"/>
  <c r="Z252" i="1"/>
  <c r="W252" i="1"/>
  <c r="T252" i="1"/>
  <c r="Q252" i="1"/>
  <c r="N252" i="1"/>
  <c r="K252" i="1"/>
  <c r="H252" i="1"/>
  <c r="E252" i="1"/>
  <c r="AZ251" i="1"/>
  <c r="AX251" i="1"/>
  <c r="AW251" i="1"/>
  <c r="AU251" i="1"/>
  <c r="AT251" i="1"/>
  <c r="BF251" i="1" s="1"/>
  <c r="AR251" i="1"/>
  <c r="BD251" i="1" s="1"/>
  <c r="AP251" i="1"/>
  <c r="AN251" i="1"/>
  <c r="AL251" i="1"/>
  <c r="AI251" i="1"/>
  <c r="AF251" i="1"/>
  <c r="AC251" i="1"/>
  <c r="Z251" i="1"/>
  <c r="W251" i="1"/>
  <c r="T251" i="1"/>
  <c r="Q251" i="1"/>
  <c r="N251" i="1"/>
  <c r="K251" i="1"/>
  <c r="H251" i="1"/>
  <c r="E251" i="1"/>
  <c r="AZ250" i="1"/>
  <c r="AX250" i="1"/>
  <c r="AW250" i="1"/>
  <c r="AU250" i="1"/>
  <c r="AT250" i="1"/>
  <c r="BF250" i="1" s="1"/>
  <c r="AR250" i="1"/>
  <c r="BD250" i="1" s="1"/>
  <c r="AP250" i="1"/>
  <c r="AN250" i="1"/>
  <c r="AL250" i="1"/>
  <c r="AI250" i="1"/>
  <c r="AF250" i="1"/>
  <c r="AC250" i="1"/>
  <c r="Z250" i="1"/>
  <c r="W250" i="1"/>
  <c r="T250" i="1"/>
  <c r="Q250" i="1"/>
  <c r="N250" i="1"/>
  <c r="K250" i="1"/>
  <c r="H250" i="1"/>
  <c r="E250" i="1"/>
  <c r="AZ249" i="1"/>
  <c r="AX249" i="1"/>
  <c r="AW249" i="1"/>
  <c r="AU249" i="1"/>
  <c r="AT249" i="1"/>
  <c r="BF249" i="1" s="1"/>
  <c r="AR249" i="1"/>
  <c r="AP249" i="1"/>
  <c r="AN249" i="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AZ247" i="1"/>
  <c r="AX247" i="1"/>
  <c r="AW247" i="1"/>
  <c r="AU247" i="1"/>
  <c r="AT247" i="1"/>
  <c r="BF247" i="1" s="1"/>
  <c r="AR247" i="1"/>
  <c r="BD247" i="1" s="1"/>
  <c r="AP247" i="1"/>
  <c r="AO247" i="1"/>
  <c r="AN247" i="1"/>
  <c r="AL247" i="1"/>
  <c r="AI247" i="1"/>
  <c r="AF247" i="1"/>
  <c r="AC247" i="1"/>
  <c r="Z247" i="1"/>
  <c r="W247" i="1"/>
  <c r="T247" i="1"/>
  <c r="Q247" i="1"/>
  <c r="N247" i="1"/>
  <c r="K247" i="1"/>
  <c r="H247" i="1"/>
  <c r="E247" i="1"/>
  <c r="BD246" i="1"/>
  <c r="AZ246" i="1"/>
  <c r="AX246" i="1"/>
  <c r="AW246" i="1"/>
  <c r="AU246" i="1"/>
  <c r="AT246" i="1"/>
  <c r="BF246" i="1" s="1"/>
  <c r="AR246" i="1"/>
  <c r="AP246" i="1"/>
  <c r="AN246" i="1"/>
  <c r="AL246" i="1"/>
  <c r="AI246" i="1"/>
  <c r="AF246" i="1"/>
  <c r="AC246" i="1"/>
  <c r="Z246" i="1"/>
  <c r="W246" i="1"/>
  <c r="T246" i="1"/>
  <c r="Q246" i="1"/>
  <c r="N246" i="1"/>
  <c r="K246" i="1"/>
  <c r="H246" i="1"/>
  <c r="E246" i="1"/>
  <c r="AZ245" i="1"/>
  <c r="AX245" i="1"/>
  <c r="AW245" i="1"/>
  <c r="AU245" i="1"/>
  <c r="AT245" i="1"/>
  <c r="BF245" i="1" s="1"/>
  <c r="AR245" i="1"/>
  <c r="BD245" i="1" s="1"/>
  <c r="AP245" i="1"/>
  <c r="AN245" i="1"/>
  <c r="AL245" i="1"/>
  <c r="AI245" i="1"/>
  <c r="AF245" i="1"/>
  <c r="AC245" i="1"/>
  <c r="Z245" i="1"/>
  <c r="W245" i="1"/>
  <c r="T245" i="1"/>
  <c r="Q245" i="1"/>
  <c r="N245" i="1"/>
  <c r="K245" i="1"/>
  <c r="H245" i="1"/>
  <c r="E245" i="1"/>
  <c r="AZ244" i="1"/>
  <c r="AX244" i="1"/>
  <c r="AW244" i="1"/>
  <c r="AU244" i="1"/>
  <c r="AT244" i="1"/>
  <c r="BF244" i="1" s="1"/>
  <c r="AR244" i="1"/>
  <c r="BD244" i="1" s="1"/>
  <c r="AP244" i="1"/>
  <c r="AN244" i="1"/>
  <c r="AL244" i="1"/>
  <c r="AI244" i="1"/>
  <c r="AF244" i="1"/>
  <c r="AC244" i="1"/>
  <c r="Z244" i="1"/>
  <c r="W244" i="1"/>
  <c r="T244" i="1"/>
  <c r="Q244" i="1"/>
  <c r="N244" i="1"/>
  <c r="K244" i="1"/>
  <c r="H244" i="1"/>
  <c r="E244" i="1"/>
  <c r="BF243" i="1"/>
  <c r="AZ243" i="1"/>
  <c r="AX243" i="1"/>
  <c r="AY243" i="1" s="1"/>
  <c r="AW243" i="1"/>
  <c r="AU243" i="1"/>
  <c r="AT243" i="1"/>
  <c r="AR243" i="1"/>
  <c r="BD243" i="1" s="1"/>
  <c r="AP243" i="1"/>
  <c r="AN243" i="1"/>
  <c r="AL243" i="1"/>
  <c r="AI243" i="1"/>
  <c r="AF243" i="1"/>
  <c r="AC243" i="1"/>
  <c r="Z243" i="1"/>
  <c r="W243" i="1"/>
  <c r="T243" i="1"/>
  <c r="Q243" i="1"/>
  <c r="N243" i="1"/>
  <c r="K243" i="1"/>
  <c r="H243" i="1"/>
  <c r="E243" i="1"/>
  <c r="AZ242" i="1"/>
  <c r="AX242" i="1"/>
  <c r="AW242" i="1"/>
  <c r="AU242" i="1"/>
  <c r="AT242" i="1"/>
  <c r="AR242" i="1"/>
  <c r="BD242" i="1" s="1"/>
  <c r="AP242" i="1"/>
  <c r="AN242" i="1"/>
  <c r="AL242" i="1"/>
  <c r="AI242" i="1"/>
  <c r="AF242" i="1"/>
  <c r="AC242" i="1"/>
  <c r="Z242" i="1"/>
  <c r="W242" i="1"/>
  <c r="T242" i="1"/>
  <c r="Q242" i="1"/>
  <c r="N242" i="1"/>
  <c r="K242" i="1"/>
  <c r="H242" i="1"/>
  <c r="E242" i="1"/>
  <c r="AZ241" i="1"/>
  <c r="AX241" i="1"/>
  <c r="AY241" i="1" s="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AZ239" i="1"/>
  <c r="AX239" i="1"/>
  <c r="AW239" i="1"/>
  <c r="AU239" i="1"/>
  <c r="AT239" i="1"/>
  <c r="BF239" i="1" s="1"/>
  <c r="AR239" i="1"/>
  <c r="BD239" i="1" s="1"/>
  <c r="AP239" i="1"/>
  <c r="AN239" i="1"/>
  <c r="AL239" i="1"/>
  <c r="AI239" i="1"/>
  <c r="AF239" i="1"/>
  <c r="AC239" i="1"/>
  <c r="Z239" i="1"/>
  <c r="W239" i="1"/>
  <c r="T239" i="1"/>
  <c r="Q239" i="1"/>
  <c r="N239" i="1"/>
  <c r="K239" i="1"/>
  <c r="H239" i="1"/>
  <c r="E239" i="1"/>
  <c r="BD238" i="1"/>
  <c r="AZ238" i="1"/>
  <c r="AX238" i="1"/>
  <c r="AW238" i="1"/>
  <c r="AU238" i="1"/>
  <c r="AT238" i="1"/>
  <c r="BF238" i="1" s="1"/>
  <c r="AR238" i="1"/>
  <c r="AP238" i="1"/>
  <c r="AN238" i="1"/>
  <c r="AL238" i="1"/>
  <c r="AI238" i="1"/>
  <c r="AF238" i="1"/>
  <c r="AC238" i="1"/>
  <c r="Z238" i="1"/>
  <c r="W238" i="1"/>
  <c r="T238" i="1"/>
  <c r="Q238" i="1"/>
  <c r="N238" i="1"/>
  <c r="K238" i="1"/>
  <c r="H238" i="1"/>
  <c r="E238" i="1"/>
  <c r="AZ237" i="1"/>
  <c r="AX237" i="1"/>
  <c r="AW237" i="1"/>
  <c r="AU237" i="1"/>
  <c r="AT237" i="1"/>
  <c r="BF237" i="1" s="1"/>
  <c r="AR237" i="1"/>
  <c r="BD237" i="1" s="1"/>
  <c r="AP237" i="1"/>
  <c r="AN237" i="1"/>
  <c r="AL237" i="1"/>
  <c r="AI237" i="1"/>
  <c r="AF237" i="1"/>
  <c r="AC237" i="1"/>
  <c r="Z237" i="1"/>
  <c r="W237" i="1"/>
  <c r="T237" i="1"/>
  <c r="Q237" i="1"/>
  <c r="N237" i="1"/>
  <c r="K237" i="1"/>
  <c r="H237" i="1"/>
  <c r="E237" i="1"/>
  <c r="AZ236" i="1"/>
  <c r="AX236" i="1"/>
  <c r="AW236" i="1"/>
  <c r="AU236" i="1"/>
  <c r="AT236" i="1"/>
  <c r="BF236" i="1" s="1"/>
  <c r="AR236" i="1"/>
  <c r="BD236" i="1" s="1"/>
  <c r="AP236" i="1"/>
  <c r="AN236" i="1"/>
  <c r="AO236" i="1" s="1"/>
  <c r="AL236" i="1"/>
  <c r="AI236" i="1"/>
  <c r="AF236" i="1"/>
  <c r="AC236" i="1"/>
  <c r="Z236" i="1"/>
  <c r="W236" i="1"/>
  <c r="T236" i="1"/>
  <c r="Q236" i="1"/>
  <c r="N236" i="1"/>
  <c r="K236" i="1"/>
  <c r="H236" i="1"/>
  <c r="E236" i="1"/>
  <c r="AZ235" i="1"/>
  <c r="AX235" i="1"/>
  <c r="AW235" i="1"/>
  <c r="AU235" i="1"/>
  <c r="AT235" i="1"/>
  <c r="BF235" i="1" s="1"/>
  <c r="AR235" i="1"/>
  <c r="BD235" i="1" s="1"/>
  <c r="AP235" i="1"/>
  <c r="AN235" i="1"/>
  <c r="AL235" i="1"/>
  <c r="AI235" i="1"/>
  <c r="AF235" i="1"/>
  <c r="AC235" i="1"/>
  <c r="Z235" i="1"/>
  <c r="W235" i="1"/>
  <c r="T235" i="1"/>
  <c r="Q235" i="1"/>
  <c r="N235" i="1"/>
  <c r="K235" i="1"/>
  <c r="H235" i="1"/>
  <c r="E235" i="1"/>
  <c r="AZ234" i="1"/>
  <c r="AX234" i="1"/>
  <c r="AW234" i="1"/>
  <c r="AU234" i="1"/>
  <c r="AT234" i="1"/>
  <c r="BF234" i="1" s="1"/>
  <c r="AR234" i="1"/>
  <c r="BD234" i="1" s="1"/>
  <c r="AP234" i="1"/>
  <c r="AN234" i="1"/>
  <c r="AL234" i="1"/>
  <c r="AI234" i="1"/>
  <c r="AF234" i="1"/>
  <c r="AC234" i="1"/>
  <c r="Z234" i="1"/>
  <c r="W234" i="1"/>
  <c r="T234" i="1"/>
  <c r="Q234" i="1"/>
  <c r="N234" i="1"/>
  <c r="K234" i="1"/>
  <c r="H234" i="1"/>
  <c r="E234" i="1"/>
  <c r="AZ233" i="1"/>
  <c r="AX233" i="1"/>
  <c r="AW233" i="1"/>
  <c r="AU233" i="1"/>
  <c r="AT233" i="1"/>
  <c r="BF233" i="1" s="1"/>
  <c r="AR233" i="1"/>
  <c r="AP233" i="1"/>
  <c r="AN233" i="1"/>
  <c r="AL233" i="1"/>
  <c r="AI233" i="1"/>
  <c r="AF233" i="1"/>
  <c r="AC233" i="1"/>
  <c r="Z233" i="1"/>
  <c r="W233" i="1"/>
  <c r="T233" i="1"/>
  <c r="Q233" i="1"/>
  <c r="N233" i="1"/>
  <c r="K233" i="1"/>
  <c r="H233" i="1"/>
  <c r="E233" i="1"/>
  <c r="AZ232" i="1"/>
  <c r="AX232" i="1"/>
  <c r="AW232" i="1"/>
  <c r="AU232" i="1"/>
  <c r="AT232" i="1"/>
  <c r="BF232" i="1" s="1"/>
  <c r="AR232" i="1"/>
  <c r="AP232" i="1"/>
  <c r="AN232" i="1"/>
  <c r="AL232" i="1"/>
  <c r="AI232" i="1"/>
  <c r="AF232" i="1"/>
  <c r="AC232" i="1"/>
  <c r="Z232" i="1"/>
  <c r="W232" i="1"/>
  <c r="T232" i="1"/>
  <c r="Q232" i="1"/>
  <c r="N232" i="1"/>
  <c r="K232" i="1"/>
  <c r="H232" i="1"/>
  <c r="E232" i="1"/>
  <c r="AZ231" i="1"/>
  <c r="AX231" i="1"/>
  <c r="AW231" i="1"/>
  <c r="AU231" i="1"/>
  <c r="AT231" i="1"/>
  <c r="BF231" i="1" s="1"/>
  <c r="AR231" i="1"/>
  <c r="BD231" i="1" s="1"/>
  <c r="AP231" i="1"/>
  <c r="AN231" i="1"/>
  <c r="AL231" i="1"/>
  <c r="AI231" i="1"/>
  <c r="AF231" i="1"/>
  <c r="AC231" i="1"/>
  <c r="Z231" i="1"/>
  <c r="W231" i="1"/>
  <c r="T231" i="1"/>
  <c r="Q231" i="1"/>
  <c r="N231" i="1"/>
  <c r="K231" i="1"/>
  <c r="H231" i="1"/>
  <c r="E231" i="1"/>
  <c r="BD230" i="1"/>
  <c r="AZ230" i="1"/>
  <c r="AX230" i="1"/>
  <c r="AW230" i="1"/>
  <c r="AU230" i="1"/>
  <c r="AV230" i="1" s="1"/>
  <c r="AT230" i="1"/>
  <c r="BF230" i="1" s="1"/>
  <c r="AR230" i="1"/>
  <c r="AP230" i="1"/>
  <c r="AN230" i="1"/>
  <c r="AL230" i="1"/>
  <c r="AI230" i="1"/>
  <c r="AF230" i="1"/>
  <c r="AC230" i="1"/>
  <c r="Z230" i="1"/>
  <c r="W230" i="1"/>
  <c r="T230" i="1"/>
  <c r="Q230" i="1"/>
  <c r="N230" i="1"/>
  <c r="K230" i="1"/>
  <c r="H230" i="1"/>
  <c r="E230" i="1"/>
  <c r="AZ229" i="1"/>
  <c r="AX229" i="1"/>
  <c r="AW229" i="1"/>
  <c r="AU229" i="1"/>
  <c r="AT229" i="1"/>
  <c r="BF229" i="1" s="1"/>
  <c r="AR229" i="1"/>
  <c r="BD229" i="1" s="1"/>
  <c r="AP229" i="1"/>
  <c r="AN229" i="1"/>
  <c r="AL229" i="1"/>
  <c r="AI229" i="1"/>
  <c r="AF229" i="1"/>
  <c r="AC229" i="1"/>
  <c r="Z229" i="1"/>
  <c r="W229" i="1"/>
  <c r="T229" i="1"/>
  <c r="Q229" i="1"/>
  <c r="N229" i="1"/>
  <c r="K229" i="1"/>
  <c r="H229" i="1"/>
  <c r="E229" i="1"/>
  <c r="AZ228" i="1"/>
  <c r="AY228" i="1"/>
  <c r="AX228" i="1"/>
  <c r="AW228" i="1"/>
  <c r="AU228" i="1"/>
  <c r="AT228" i="1"/>
  <c r="BF228" i="1" s="1"/>
  <c r="AR228" i="1"/>
  <c r="BD228" i="1" s="1"/>
  <c r="AP228" i="1"/>
  <c r="AN228" i="1"/>
  <c r="AL228" i="1"/>
  <c r="AI228" i="1"/>
  <c r="AF228" i="1"/>
  <c r="AC228" i="1"/>
  <c r="Z228" i="1"/>
  <c r="W228" i="1"/>
  <c r="T228" i="1"/>
  <c r="Q228" i="1"/>
  <c r="N228" i="1"/>
  <c r="K228" i="1"/>
  <c r="H228" i="1"/>
  <c r="E228" i="1"/>
  <c r="AZ227" i="1"/>
  <c r="AX227" i="1"/>
  <c r="AW227" i="1"/>
  <c r="AU227" i="1"/>
  <c r="AT227" i="1"/>
  <c r="BF227" i="1" s="1"/>
  <c r="AR227" i="1"/>
  <c r="BD227" i="1" s="1"/>
  <c r="AP227" i="1"/>
  <c r="AN227" i="1"/>
  <c r="AL227" i="1"/>
  <c r="AI227" i="1"/>
  <c r="AF227" i="1"/>
  <c r="AC227" i="1"/>
  <c r="Z227" i="1"/>
  <c r="W227" i="1"/>
  <c r="T227" i="1"/>
  <c r="Q227" i="1"/>
  <c r="N227" i="1"/>
  <c r="K227" i="1"/>
  <c r="H227" i="1"/>
  <c r="E227" i="1"/>
  <c r="AZ226" i="1"/>
  <c r="AX226" i="1"/>
  <c r="AW226" i="1"/>
  <c r="AU226" i="1"/>
  <c r="AT226" i="1"/>
  <c r="BF226" i="1" s="1"/>
  <c r="AR226" i="1"/>
  <c r="AP226" i="1"/>
  <c r="AN226" i="1"/>
  <c r="AL226" i="1"/>
  <c r="AI226" i="1"/>
  <c r="AF226" i="1"/>
  <c r="AC226" i="1"/>
  <c r="Z226" i="1"/>
  <c r="W226" i="1"/>
  <c r="T226" i="1"/>
  <c r="Q226" i="1"/>
  <c r="N226" i="1"/>
  <c r="K226" i="1"/>
  <c r="H226" i="1"/>
  <c r="E226" i="1"/>
  <c r="AZ225" i="1"/>
  <c r="AX225" i="1"/>
  <c r="AW225" i="1"/>
  <c r="AU225" i="1"/>
  <c r="AT225" i="1"/>
  <c r="BF225" i="1" s="1"/>
  <c r="AR225" i="1"/>
  <c r="AP225" i="1"/>
  <c r="AN225" i="1"/>
  <c r="AL225" i="1"/>
  <c r="AI225" i="1"/>
  <c r="AF225" i="1"/>
  <c r="AC225" i="1"/>
  <c r="Z225" i="1"/>
  <c r="W225" i="1"/>
  <c r="T225" i="1"/>
  <c r="Q225" i="1"/>
  <c r="N225" i="1"/>
  <c r="K225" i="1"/>
  <c r="H225" i="1"/>
  <c r="E225" i="1"/>
  <c r="AZ224" i="1"/>
  <c r="AX224" i="1"/>
  <c r="AW224" i="1"/>
  <c r="AU224" i="1"/>
  <c r="AT224" i="1"/>
  <c r="BF224" i="1" s="1"/>
  <c r="AR224" i="1"/>
  <c r="AP224" i="1"/>
  <c r="AN224" i="1"/>
  <c r="AL224" i="1"/>
  <c r="AI224" i="1"/>
  <c r="AF224" i="1"/>
  <c r="AC224" i="1"/>
  <c r="Z224" i="1"/>
  <c r="W224" i="1"/>
  <c r="T224" i="1"/>
  <c r="Q224" i="1"/>
  <c r="N224" i="1"/>
  <c r="K224" i="1"/>
  <c r="H224" i="1"/>
  <c r="E224" i="1"/>
  <c r="BD223" i="1"/>
  <c r="AZ223" i="1"/>
  <c r="AX223" i="1"/>
  <c r="AY261" i="1" s="1"/>
  <c r="AW223" i="1"/>
  <c r="AU223" i="1"/>
  <c r="AT223" i="1"/>
  <c r="BF223" i="1" s="1"/>
  <c r="AR223" i="1"/>
  <c r="AP223" i="1"/>
  <c r="AN223" i="1"/>
  <c r="AL223" i="1"/>
  <c r="AI223" i="1"/>
  <c r="AF223" i="1"/>
  <c r="AC223" i="1"/>
  <c r="Z223" i="1"/>
  <c r="W223" i="1"/>
  <c r="T223" i="1"/>
  <c r="Q223" i="1"/>
  <c r="N223" i="1"/>
  <c r="K223" i="1"/>
  <c r="H223" i="1"/>
  <c r="E223" i="1"/>
  <c r="BD222" i="1"/>
  <c r="AZ222" i="1"/>
  <c r="AX222" i="1"/>
  <c r="AW222" i="1"/>
  <c r="AU222" i="1"/>
  <c r="AT222" i="1"/>
  <c r="BF222" i="1" s="1"/>
  <c r="AS222" i="1"/>
  <c r="AR222" i="1"/>
  <c r="AP222" i="1"/>
  <c r="AN222" i="1"/>
  <c r="AL222" i="1"/>
  <c r="AI222" i="1"/>
  <c r="AF222" i="1"/>
  <c r="AC222" i="1"/>
  <c r="Z222" i="1"/>
  <c r="W222" i="1"/>
  <c r="T222" i="1"/>
  <c r="Q222" i="1"/>
  <c r="N222" i="1"/>
  <c r="K222" i="1"/>
  <c r="H222" i="1"/>
  <c r="E222" i="1"/>
  <c r="BF221" i="1"/>
  <c r="AZ221" i="1"/>
  <c r="AX221" i="1"/>
  <c r="AW221" i="1"/>
  <c r="AU221" i="1"/>
  <c r="AT221" i="1"/>
  <c r="AR221" i="1"/>
  <c r="BD221" i="1" s="1"/>
  <c r="AP221" i="1"/>
  <c r="AN221" i="1"/>
  <c r="AO221" i="1" s="1"/>
  <c r="AL221" i="1"/>
  <c r="AI221" i="1"/>
  <c r="AF221" i="1"/>
  <c r="AC221" i="1"/>
  <c r="Z221" i="1"/>
  <c r="W221" i="1"/>
  <c r="T221" i="1"/>
  <c r="Q221" i="1"/>
  <c r="N221" i="1"/>
  <c r="K221" i="1"/>
  <c r="H221" i="1"/>
  <c r="E221" i="1"/>
  <c r="AZ220" i="1"/>
  <c r="AX220" i="1"/>
  <c r="AW220" i="1"/>
  <c r="AU220" i="1"/>
  <c r="AT220" i="1"/>
  <c r="AR220" i="1"/>
  <c r="AP220" i="1"/>
  <c r="AN220" i="1"/>
  <c r="AO239" i="1" s="1"/>
  <c r="AL220" i="1"/>
  <c r="AI220" i="1"/>
  <c r="AF220" i="1"/>
  <c r="AC220" i="1"/>
  <c r="Z220" i="1"/>
  <c r="W220" i="1"/>
  <c r="T220" i="1"/>
  <c r="Q220" i="1"/>
  <c r="N220" i="1"/>
  <c r="K220" i="1"/>
  <c r="H220" i="1"/>
  <c r="E220" i="1"/>
  <c r="B220" i="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19" i="1"/>
  <c r="AX219" i="1"/>
  <c r="AW219" i="1"/>
  <c r="AU219" i="1"/>
  <c r="AV297" i="1" s="1"/>
  <c r="AT219" i="1"/>
  <c r="AT218" i="1" s="1"/>
  <c r="AR219" i="1"/>
  <c r="AS238" i="1" s="1"/>
  <c r="AP219" i="1"/>
  <c r="AN219" i="1"/>
  <c r="AL219" i="1"/>
  <c r="AI219" i="1"/>
  <c r="AF219" i="1"/>
  <c r="AC219" i="1"/>
  <c r="Z219" i="1"/>
  <c r="W219" i="1"/>
  <c r="T219" i="1"/>
  <c r="Q219" i="1"/>
  <c r="N219" i="1"/>
  <c r="K219" i="1"/>
  <c r="H219" i="1"/>
  <c r="E219" i="1"/>
  <c r="AM218" i="1"/>
  <c r="AK218" i="1"/>
  <c r="AJ218" i="1"/>
  <c r="AH218" i="1"/>
  <c r="AE218" i="1"/>
  <c r="AD218" i="1"/>
  <c r="AB218" i="1"/>
  <c r="AA218" i="1"/>
  <c r="Y218" i="1"/>
  <c r="X218" i="1"/>
  <c r="V218" i="1"/>
  <c r="U218" i="1"/>
  <c r="S218" i="1"/>
  <c r="R218" i="1"/>
  <c r="P218" i="1"/>
  <c r="O218" i="1"/>
  <c r="M218" i="1"/>
  <c r="L218" i="1"/>
  <c r="J218" i="1"/>
  <c r="I218" i="1"/>
  <c r="G218" i="1"/>
  <c r="F218" i="1"/>
  <c r="D218" i="1"/>
  <c r="AZ213" i="1"/>
  <c r="AX213" i="1"/>
  <c r="AW213" i="1"/>
  <c r="AU213" i="1"/>
  <c r="AT213" i="1"/>
  <c r="BF213" i="1" s="1"/>
  <c r="AR213" i="1"/>
  <c r="BD213" i="1" s="1"/>
  <c r="AP213" i="1"/>
  <c r="AN213" i="1"/>
  <c r="AZ212" i="1"/>
  <c r="AX212" i="1"/>
  <c r="AW212" i="1"/>
  <c r="AU212" i="1"/>
  <c r="AT212" i="1"/>
  <c r="BF212" i="1" s="1"/>
  <c r="AR212" i="1"/>
  <c r="AP212" i="1"/>
  <c r="AN212" i="1"/>
  <c r="AL212" i="1"/>
  <c r="AI212" i="1"/>
  <c r="AF212" i="1"/>
  <c r="AC212" i="1"/>
  <c r="Z212" i="1"/>
  <c r="W212" i="1"/>
  <c r="T212" i="1"/>
  <c r="Q212" i="1"/>
  <c r="N212" i="1"/>
  <c r="K212" i="1"/>
  <c r="H212" i="1"/>
  <c r="E212" i="1"/>
  <c r="AZ211" i="1"/>
  <c r="AX211" i="1"/>
  <c r="AW211" i="1"/>
  <c r="AU211" i="1"/>
  <c r="BD211" i="1" s="1"/>
  <c r="AT211" i="1"/>
  <c r="BF211" i="1" s="1"/>
  <c r="AR211" i="1"/>
  <c r="AP211" i="1"/>
  <c r="AN211" i="1"/>
  <c r="AL211" i="1"/>
  <c r="AI211" i="1"/>
  <c r="AF211" i="1"/>
  <c r="AC211" i="1"/>
  <c r="Z211" i="1"/>
  <c r="W211" i="1"/>
  <c r="T211" i="1"/>
  <c r="Q211" i="1"/>
  <c r="N211" i="1"/>
  <c r="K211" i="1"/>
  <c r="H211" i="1"/>
  <c r="E211" i="1"/>
  <c r="BD210" i="1"/>
  <c r="AZ210" i="1"/>
  <c r="AX210" i="1"/>
  <c r="AW210" i="1"/>
  <c r="AU210" i="1"/>
  <c r="AT210" i="1"/>
  <c r="BF210" i="1" s="1"/>
  <c r="AR210" i="1"/>
  <c r="AP210" i="1"/>
  <c r="AN210" i="1"/>
  <c r="AL210" i="1"/>
  <c r="AI210" i="1"/>
  <c r="AF210" i="1"/>
  <c r="AC210" i="1"/>
  <c r="Z210" i="1"/>
  <c r="W210" i="1"/>
  <c r="T210" i="1"/>
  <c r="Q210" i="1"/>
  <c r="N210" i="1"/>
  <c r="K210" i="1"/>
  <c r="H210" i="1"/>
  <c r="E210" i="1"/>
  <c r="BF209" i="1"/>
  <c r="BD209" i="1"/>
  <c r="AZ209" i="1"/>
  <c r="AX209" i="1"/>
  <c r="AW209" i="1"/>
  <c r="AU209" i="1"/>
  <c r="AT209" i="1"/>
  <c r="AR209" i="1"/>
  <c r="AP209" i="1"/>
  <c r="AN209" i="1"/>
  <c r="AL209" i="1"/>
  <c r="AI209" i="1"/>
  <c r="AF209" i="1"/>
  <c r="AC209" i="1"/>
  <c r="Z209" i="1"/>
  <c r="W209" i="1"/>
  <c r="T209" i="1"/>
  <c r="Q209" i="1"/>
  <c r="N209" i="1"/>
  <c r="K209" i="1"/>
  <c r="H209" i="1"/>
  <c r="E209" i="1"/>
  <c r="AZ208" i="1"/>
  <c r="AX208" i="1"/>
  <c r="AW208" i="1"/>
  <c r="AU208" i="1"/>
  <c r="AT208" i="1"/>
  <c r="BF208" i="1" s="1"/>
  <c r="AR208" i="1"/>
  <c r="BD208" i="1" s="1"/>
  <c r="AP208" i="1"/>
  <c r="AN208" i="1"/>
  <c r="AL208" i="1"/>
  <c r="AI208" i="1"/>
  <c r="AF208" i="1"/>
  <c r="AC208" i="1"/>
  <c r="Z208" i="1"/>
  <c r="W208" i="1"/>
  <c r="T208" i="1"/>
  <c r="Q208" i="1"/>
  <c r="N208" i="1"/>
  <c r="K208" i="1"/>
  <c r="H208" i="1"/>
  <c r="E208" i="1"/>
  <c r="AZ207" i="1"/>
  <c r="AX207" i="1"/>
  <c r="AW207" i="1"/>
  <c r="AU207" i="1"/>
  <c r="AT207" i="1"/>
  <c r="BF207" i="1" s="1"/>
  <c r="AR207" i="1"/>
  <c r="AP207" i="1"/>
  <c r="AN207" i="1"/>
  <c r="AL207" i="1"/>
  <c r="AI207" i="1"/>
  <c r="AF207" i="1"/>
  <c r="AC207" i="1"/>
  <c r="Z207" i="1"/>
  <c r="W207" i="1"/>
  <c r="T207" i="1"/>
  <c r="Q207" i="1"/>
  <c r="N207" i="1"/>
  <c r="K207" i="1"/>
  <c r="H207" i="1"/>
  <c r="E207" i="1"/>
  <c r="AZ206" i="1"/>
  <c r="AX206" i="1"/>
  <c r="AW206" i="1"/>
  <c r="AU206" i="1"/>
  <c r="AT206" i="1"/>
  <c r="BF206" i="1" s="1"/>
  <c r="AR206" i="1"/>
  <c r="AP206" i="1"/>
  <c r="AN206" i="1"/>
  <c r="AL206" i="1"/>
  <c r="AI206" i="1"/>
  <c r="AF206" i="1"/>
  <c r="AC206" i="1"/>
  <c r="Z206" i="1"/>
  <c r="W206" i="1"/>
  <c r="T206" i="1"/>
  <c r="Q206" i="1"/>
  <c r="N206" i="1"/>
  <c r="K206" i="1"/>
  <c r="H206" i="1"/>
  <c r="E206" i="1"/>
  <c r="AZ205" i="1"/>
  <c r="AX205" i="1"/>
  <c r="AW205" i="1"/>
  <c r="AU205" i="1"/>
  <c r="AT205" i="1"/>
  <c r="BF205" i="1" s="1"/>
  <c r="AR205" i="1"/>
  <c r="AP205" i="1"/>
  <c r="AN205" i="1"/>
  <c r="AL205" i="1"/>
  <c r="AI205" i="1"/>
  <c r="AF205" i="1"/>
  <c r="AC205" i="1"/>
  <c r="Z205" i="1"/>
  <c r="W205" i="1"/>
  <c r="T205" i="1"/>
  <c r="Q205" i="1"/>
  <c r="N205" i="1"/>
  <c r="K205" i="1"/>
  <c r="H205" i="1"/>
  <c r="E205" i="1"/>
  <c r="AZ204" i="1"/>
  <c r="AX204" i="1"/>
  <c r="AW204" i="1"/>
  <c r="AU204" i="1"/>
  <c r="AT204" i="1"/>
  <c r="BF204" i="1" s="1"/>
  <c r="AR204" i="1"/>
  <c r="BD204" i="1" s="1"/>
  <c r="AP204" i="1"/>
  <c r="AN204" i="1"/>
  <c r="AL204" i="1"/>
  <c r="AI204" i="1"/>
  <c r="AF204" i="1"/>
  <c r="AC204" i="1"/>
  <c r="Z204" i="1"/>
  <c r="W204" i="1"/>
  <c r="T204" i="1"/>
  <c r="Q204" i="1"/>
  <c r="N204" i="1"/>
  <c r="K204" i="1"/>
  <c r="H204" i="1"/>
  <c r="E204" i="1"/>
  <c r="AZ203" i="1"/>
  <c r="AX203" i="1"/>
  <c r="AW203" i="1"/>
  <c r="AU203" i="1"/>
  <c r="BD203" i="1" s="1"/>
  <c r="AT203" i="1"/>
  <c r="BF203" i="1" s="1"/>
  <c r="AR203" i="1"/>
  <c r="AP203" i="1"/>
  <c r="AN203" i="1"/>
  <c r="AL203" i="1"/>
  <c r="AI203" i="1"/>
  <c r="AF203" i="1"/>
  <c r="AC203" i="1"/>
  <c r="Z203" i="1"/>
  <c r="W203" i="1"/>
  <c r="T203" i="1"/>
  <c r="Q203" i="1"/>
  <c r="N203" i="1"/>
  <c r="K203" i="1"/>
  <c r="H203" i="1"/>
  <c r="E203" i="1"/>
  <c r="BD202" i="1"/>
  <c r="AZ202" i="1"/>
  <c r="AX202" i="1"/>
  <c r="AW202" i="1"/>
  <c r="AU202" i="1"/>
  <c r="AT202" i="1"/>
  <c r="BF202" i="1" s="1"/>
  <c r="AR202" i="1"/>
  <c r="AP202" i="1"/>
  <c r="AN202" i="1"/>
  <c r="AL202" i="1"/>
  <c r="AI202" i="1"/>
  <c r="AF202" i="1"/>
  <c r="AC202" i="1"/>
  <c r="Z202" i="1"/>
  <c r="W202" i="1"/>
  <c r="T202" i="1"/>
  <c r="Q202" i="1"/>
  <c r="N202" i="1"/>
  <c r="K202" i="1"/>
  <c r="H202" i="1"/>
  <c r="E202" i="1"/>
  <c r="BD201" i="1"/>
  <c r="AZ201" i="1"/>
  <c r="AX201" i="1"/>
  <c r="AW201" i="1"/>
  <c r="AU201" i="1"/>
  <c r="AT201" i="1"/>
  <c r="BF201" i="1" s="1"/>
  <c r="AR201" i="1"/>
  <c r="AP201" i="1"/>
  <c r="AN201" i="1"/>
  <c r="AL201" i="1"/>
  <c r="AI201" i="1"/>
  <c r="AF201" i="1"/>
  <c r="AC201" i="1"/>
  <c r="Z201" i="1"/>
  <c r="W201" i="1"/>
  <c r="T201" i="1"/>
  <c r="Q201" i="1"/>
  <c r="N201" i="1"/>
  <c r="K201" i="1"/>
  <c r="H201" i="1"/>
  <c r="E201" i="1"/>
  <c r="BF200" i="1"/>
  <c r="AZ200" i="1"/>
  <c r="AX200" i="1"/>
  <c r="AW200" i="1"/>
  <c r="AU200" i="1"/>
  <c r="AT200" i="1"/>
  <c r="AR200" i="1"/>
  <c r="BD200" i="1" s="1"/>
  <c r="AP200" i="1"/>
  <c r="AN200" i="1"/>
  <c r="AL200" i="1"/>
  <c r="AI200" i="1"/>
  <c r="AF200" i="1"/>
  <c r="AC200" i="1"/>
  <c r="Z200" i="1"/>
  <c r="W200" i="1"/>
  <c r="T200" i="1"/>
  <c r="Q200" i="1"/>
  <c r="N200" i="1"/>
  <c r="K200" i="1"/>
  <c r="H200" i="1"/>
  <c r="E200" i="1"/>
  <c r="AZ199" i="1"/>
  <c r="AX199" i="1"/>
  <c r="AW199" i="1"/>
  <c r="AU199" i="1"/>
  <c r="AT199" i="1"/>
  <c r="BF199" i="1" s="1"/>
  <c r="AR199" i="1"/>
  <c r="AP199" i="1"/>
  <c r="AN199" i="1"/>
  <c r="AL199" i="1"/>
  <c r="AI199" i="1"/>
  <c r="AF199" i="1"/>
  <c r="AC199" i="1"/>
  <c r="Z199" i="1"/>
  <c r="W199" i="1"/>
  <c r="T199" i="1"/>
  <c r="Q199" i="1"/>
  <c r="N199" i="1"/>
  <c r="K199" i="1"/>
  <c r="H199" i="1"/>
  <c r="E199" i="1"/>
  <c r="AZ198" i="1"/>
  <c r="AX198" i="1"/>
  <c r="AW198" i="1"/>
  <c r="AU198" i="1"/>
  <c r="AT198" i="1"/>
  <c r="BF198" i="1" s="1"/>
  <c r="AR198" i="1"/>
  <c r="AP198" i="1"/>
  <c r="AN198" i="1"/>
  <c r="AL198" i="1"/>
  <c r="AI198" i="1"/>
  <c r="AF198" i="1"/>
  <c r="AC198" i="1"/>
  <c r="Z198" i="1"/>
  <c r="W198" i="1"/>
  <c r="T198" i="1"/>
  <c r="Q198" i="1"/>
  <c r="N198" i="1"/>
  <c r="K198" i="1"/>
  <c r="H198" i="1"/>
  <c r="E198" i="1"/>
  <c r="AZ197" i="1"/>
  <c r="AX197" i="1"/>
  <c r="AW197" i="1"/>
  <c r="AU197" i="1"/>
  <c r="AT197" i="1"/>
  <c r="BF197" i="1" s="1"/>
  <c r="AR197" i="1"/>
  <c r="BD197" i="1" s="1"/>
  <c r="AP197" i="1"/>
  <c r="AN197" i="1"/>
  <c r="AL197" i="1"/>
  <c r="AI197" i="1"/>
  <c r="AF197" i="1"/>
  <c r="AC197" i="1"/>
  <c r="Z197" i="1"/>
  <c r="W197" i="1"/>
  <c r="T197" i="1"/>
  <c r="Q197" i="1"/>
  <c r="N197" i="1"/>
  <c r="K197" i="1"/>
  <c r="H197" i="1"/>
  <c r="E197" i="1"/>
  <c r="BD196" i="1"/>
  <c r="AZ196" i="1"/>
  <c r="AX196" i="1"/>
  <c r="AW196" i="1"/>
  <c r="AU196" i="1"/>
  <c r="AT196" i="1"/>
  <c r="BF196" i="1" s="1"/>
  <c r="AR196" i="1"/>
  <c r="AP196" i="1"/>
  <c r="AN196" i="1"/>
  <c r="AL196" i="1"/>
  <c r="AI196" i="1"/>
  <c r="AF196" i="1"/>
  <c r="AC196" i="1"/>
  <c r="Z196" i="1"/>
  <c r="W196" i="1"/>
  <c r="T196" i="1"/>
  <c r="Q196" i="1"/>
  <c r="N196" i="1"/>
  <c r="K196" i="1"/>
  <c r="H196" i="1"/>
  <c r="E196" i="1"/>
  <c r="BD195" i="1"/>
  <c r="AZ195" i="1"/>
  <c r="AX195" i="1"/>
  <c r="AW195" i="1"/>
  <c r="AU195" i="1"/>
  <c r="AT195" i="1"/>
  <c r="BF195" i="1" s="1"/>
  <c r="AR195" i="1"/>
  <c r="AP195" i="1"/>
  <c r="AN195" i="1"/>
  <c r="AL195" i="1"/>
  <c r="AI195" i="1"/>
  <c r="AF195" i="1"/>
  <c r="AC195" i="1"/>
  <c r="Z195" i="1"/>
  <c r="W195" i="1"/>
  <c r="T195" i="1"/>
  <c r="Q195" i="1"/>
  <c r="N195" i="1"/>
  <c r="K195" i="1"/>
  <c r="H195" i="1"/>
  <c r="E195" i="1"/>
  <c r="BD194" i="1"/>
  <c r="AZ194" i="1"/>
  <c r="AX194" i="1"/>
  <c r="AW194" i="1"/>
  <c r="AU194" i="1"/>
  <c r="AT194" i="1"/>
  <c r="BF194" i="1" s="1"/>
  <c r="AR194" i="1"/>
  <c r="AP194" i="1"/>
  <c r="AN194" i="1"/>
  <c r="AL194" i="1"/>
  <c r="AI194" i="1"/>
  <c r="AF194" i="1"/>
  <c r="AC194" i="1"/>
  <c r="Z194" i="1"/>
  <c r="W194" i="1"/>
  <c r="T194" i="1"/>
  <c r="Q194" i="1"/>
  <c r="N194" i="1"/>
  <c r="K194" i="1"/>
  <c r="H194" i="1"/>
  <c r="E194" i="1"/>
  <c r="BF193" i="1"/>
  <c r="BD193" i="1"/>
  <c r="AZ193" i="1"/>
  <c r="AX193" i="1"/>
  <c r="AW193" i="1"/>
  <c r="AU193" i="1"/>
  <c r="AT193" i="1"/>
  <c r="AR193" i="1"/>
  <c r="AP193" i="1"/>
  <c r="AN193" i="1"/>
  <c r="AL193" i="1"/>
  <c r="AI193" i="1"/>
  <c r="AF193" i="1"/>
  <c r="AC193" i="1"/>
  <c r="Z193" i="1"/>
  <c r="W193" i="1"/>
  <c r="T193" i="1"/>
  <c r="Q193" i="1"/>
  <c r="N193" i="1"/>
  <c r="K193" i="1"/>
  <c r="H193" i="1"/>
  <c r="E193" i="1"/>
  <c r="BF192" i="1"/>
  <c r="AZ192" i="1"/>
  <c r="AX192" i="1"/>
  <c r="AW192" i="1"/>
  <c r="AU192" i="1"/>
  <c r="AT192" i="1"/>
  <c r="AR192" i="1"/>
  <c r="BD192" i="1" s="1"/>
  <c r="AP192" i="1"/>
  <c r="AN192" i="1"/>
  <c r="AL192" i="1"/>
  <c r="AI192" i="1"/>
  <c r="AF192" i="1"/>
  <c r="AC192" i="1"/>
  <c r="Z192" i="1"/>
  <c r="W192" i="1"/>
  <c r="T192" i="1"/>
  <c r="Q192" i="1"/>
  <c r="N192" i="1"/>
  <c r="K192" i="1"/>
  <c r="H192" i="1"/>
  <c r="E192" i="1"/>
  <c r="AZ191" i="1"/>
  <c r="AX191" i="1"/>
  <c r="AW191" i="1"/>
  <c r="AU191" i="1"/>
  <c r="AT191" i="1"/>
  <c r="AR191" i="1"/>
  <c r="AP191" i="1"/>
  <c r="AN191" i="1"/>
  <c r="AL191" i="1"/>
  <c r="AI191" i="1"/>
  <c r="AF191" i="1"/>
  <c r="AC191" i="1"/>
  <c r="Z191" i="1"/>
  <c r="W191" i="1"/>
  <c r="T191" i="1"/>
  <c r="Q191" i="1"/>
  <c r="N191" i="1"/>
  <c r="K191" i="1"/>
  <c r="H191" i="1"/>
  <c r="E191" i="1"/>
  <c r="AZ190" i="1"/>
  <c r="AX190" i="1"/>
  <c r="AW190" i="1"/>
  <c r="AU190" i="1"/>
  <c r="AT190" i="1"/>
  <c r="BF190" i="1" s="1"/>
  <c r="AR190" i="1"/>
  <c r="AP190" i="1"/>
  <c r="AN190" i="1"/>
  <c r="AL190" i="1"/>
  <c r="AI190" i="1"/>
  <c r="AF190" i="1"/>
  <c r="AC190" i="1"/>
  <c r="Z190" i="1"/>
  <c r="W190" i="1"/>
  <c r="T190" i="1"/>
  <c r="Q190" i="1"/>
  <c r="N190" i="1"/>
  <c r="K190" i="1"/>
  <c r="H190" i="1"/>
  <c r="E190" i="1"/>
  <c r="AZ189" i="1"/>
  <c r="AX189" i="1"/>
  <c r="AW189" i="1"/>
  <c r="AU189" i="1"/>
  <c r="AT189" i="1"/>
  <c r="BF189" i="1" s="1"/>
  <c r="AR189" i="1"/>
  <c r="BD189" i="1" s="1"/>
  <c r="AP189" i="1"/>
  <c r="AN189" i="1"/>
  <c r="AL189" i="1"/>
  <c r="AI189" i="1"/>
  <c r="AF189" i="1"/>
  <c r="AC189" i="1"/>
  <c r="Z189" i="1"/>
  <c r="W189" i="1"/>
  <c r="T189" i="1"/>
  <c r="Q189" i="1"/>
  <c r="N189" i="1"/>
  <c r="K189" i="1"/>
  <c r="H189" i="1"/>
  <c r="E189" i="1"/>
  <c r="BD188" i="1"/>
  <c r="AZ188" i="1"/>
  <c r="AX188" i="1"/>
  <c r="AW188" i="1"/>
  <c r="AU188" i="1"/>
  <c r="AT188" i="1"/>
  <c r="BF188" i="1" s="1"/>
  <c r="AR188" i="1"/>
  <c r="AP188" i="1"/>
  <c r="AN188" i="1"/>
  <c r="AL188" i="1"/>
  <c r="AI188" i="1"/>
  <c r="AF188" i="1"/>
  <c r="AC188" i="1"/>
  <c r="Z188" i="1"/>
  <c r="W188" i="1"/>
  <c r="T188" i="1"/>
  <c r="Q188" i="1"/>
  <c r="N188" i="1"/>
  <c r="K188" i="1"/>
  <c r="H188" i="1"/>
  <c r="E188" i="1"/>
  <c r="BD187" i="1"/>
  <c r="AZ187" i="1"/>
  <c r="AX187" i="1"/>
  <c r="AW187" i="1"/>
  <c r="AU187" i="1"/>
  <c r="AT187" i="1"/>
  <c r="BF187" i="1" s="1"/>
  <c r="AR187" i="1"/>
  <c r="AP187" i="1"/>
  <c r="AN187" i="1"/>
  <c r="AL187" i="1"/>
  <c r="AI187" i="1"/>
  <c r="AF187" i="1"/>
  <c r="AC187" i="1"/>
  <c r="Z187" i="1"/>
  <c r="W187" i="1"/>
  <c r="T187" i="1"/>
  <c r="Q187" i="1"/>
  <c r="N187" i="1"/>
  <c r="K187" i="1"/>
  <c r="H187" i="1"/>
  <c r="E187" i="1"/>
  <c r="BD186"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BD185" i="1" s="1"/>
  <c r="AP185" i="1"/>
  <c r="AN185" i="1"/>
  <c r="AL185" i="1"/>
  <c r="AI185" i="1"/>
  <c r="AF185" i="1"/>
  <c r="AC185" i="1"/>
  <c r="Z185" i="1"/>
  <c r="W185" i="1"/>
  <c r="T185" i="1"/>
  <c r="Q185" i="1"/>
  <c r="N185" i="1"/>
  <c r="K185" i="1"/>
  <c r="H185" i="1"/>
  <c r="E185" i="1"/>
  <c r="BF184" i="1"/>
  <c r="AZ184" i="1"/>
  <c r="AX184" i="1"/>
  <c r="AW184" i="1"/>
  <c r="AU184" i="1"/>
  <c r="AT184" i="1"/>
  <c r="AR184" i="1"/>
  <c r="BD184" i="1" s="1"/>
  <c r="AP184" i="1"/>
  <c r="AN184" i="1"/>
  <c r="AL184" i="1"/>
  <c r="AI184" i="1"/>
  <c r="AF184" i="1"/>
  <c r="AC184" i="1"/>
  <c r="Z184" i="1"/>
  <c r="W184" i="1"/>
  <c r="T184" i="1"/>
  <c r="Q184" i="1"/>
  <c r="N184" i="1"/>
  <c r="K184" i="1"/>
  <c r="H184" i="1"/>
  <c r="E184" i="1"/>
  <c r="BF183" i="1"/>
  <c r="BD183" i="1"/>
  <c r="AZ183" i="1"/>
  <c r="AX183" i="1"/>
  <c r="AW183" i="1"/>
  <c r="AU183" i="1"/>
  <c r="AT183" i="1"/>
  <c r="AR183" i="1"/>
  <c r="AP183" i="1"/>
  <c r="AN183" i="1"/>
  <c r="AL183" i="1"/>
  <c r="AI183" i="1"/>
  <c r="AF183" i="1"/>
  <c r="AC183" i="1"/>
  <c r="Z183" i="1"/>
  <c r="W183" i="1"/>
  <c r="T183" i="1"/>
  <c r="Q183" i="1"/>
  <c r="N183" i="1"/>
  <c r="K183" i="1"/>
  <c r="H183" i="1"/>
  <c r="E183" i="1"/>
  <c r="AZ182" i="1"/>
  <c r="AX182" i="1"/>
  <c r="AW182" i="1"/>
  <c r="AU182" i="1"/>
  <c r="AT182" i="1"/>
  <c r="BF182" i="1" s="1"/>
  <c r="AR182" i="1"/>
  <c r="BD182" i="1" s="1"/>
  <c r="AP182" i="1"/>
  <c r="AN182" i="1"/>
  <c r="AL182" i="1"/>
  <c r="AI182" i="1"/>
  <c r="AF182" i="1"/>
  <c r="AC182" i="1"/>
  <c r="Z182" i="1"/>
  <c r="W182" i="1"/>
  <c r="T182" i="1"/>
  <c r="Q182" i="1"/>
  <c r="N182" i="1"/>
  <c r="K182" i="1"/>
  <c r="H182" i="1"/>
  <c r="E182" i="1"/>
  <c r="AZ181" i="1"/>
  <c r="AX181" i="1"/>
  <c r="AW181" i="1"/>
  <c r="AU181" i="1"/>
  <c r="AT181" i="1"/>
  <c r="AR181" i="1"/>
  <c r="BD181" i="1" s="1"/>
  <c r="AP181" i="1"/>
  <c r="AN181" i="1"/>
  <c r="AL181" i="1"/>
  <c r="AI181" i="1"/>
  <c r="AF181" i="1"/>
  <c r="AC181" i="1"/>
  <c r="Z181" i="1"/>
  <c r="W181" i="1"/>
  <c r="T181" i="1"/>
  <c r="Q181" i="1"/>
  <c r="N181" i="1"/>
  <c r="K181" i="1"/>
  <c r="H181" i="1"/>
  <c r="E181" i="1"/>
  <c r="AZ180" i="1"/>
  <c r="AX180" i="1"/>
  <c r="AW180" i="1"/>
  <c r="AU180" i="1"/>
  <c r="AT180" i="1"/>
  <c r="BF180" i="1" s="1"/>
  <c r="AR180" i="1"/>
  <c r="BD180" i="1" s="1"/>
  <c r="AP180" i="1"/>
  <c r="AN180" i="1"/>
  <c r="AL180" i="1"/>
  <c r="AI180" i="1"/>
  <c r="AF180" i="1"/>
  <c r="AC180" i="1"/>
  <c r="Z180" i="1"/>
  <c r="W180" i="1"/>
  <c r="T180" i="1"/>
  <c r="Q180" i="1"/>
  <c r="N180" i="1"/>
  <c r="K180" i="1"/>
  <c r="H180" i="1"/>
  <c r="E180" i="1"/>
  <c r="BF179" i="1"/>
  <c r="AZ179" i="1"/>
  <c r="AX179" i="1"/>
  <c r="AW179" i="1"/>
  <c r="AU179" i="1"/>
  <c r="BD179" i="1" s="1"/>
  <c r="AT179" i="1"/>
  <c r="AR179" i="1"/>
  <c r="AP179" i="1"/>
  <c r="AN179" i="1"/>
  <c r="AL179" i="1"/>
  <c r="AI179" i="1"/>
  <c r="AF179" i="1"/>
  <c r="AC179" i="1"/>
  <c r="Z179" i="1"/>
  <c r="W179" i="1"/>
  <c r="T179" i="1"/>
  <c r="Q179" i="1"/>
  <c r="N179" i="1"/>
  <c r="K179" i="1"/>
  <c r="H179" i="1"/>
  <c r="E179" i="1"/>
  <c r="AZ178" i="1"/>
  <c r="AX178" i="1"/>
  <c r="AY178" i="1" s="1"/>
  <c r="AW178" i="1"/>
  <c r="AU178" i="1"/>
  <c r="AT178" i="1"/>
  <c r="AR178" i="1"/>
  <c r="BD178" i="1" s="1"/>
  <c r="AP178" i="1"/>
  <c r="AN178" i="1"/>
  <c r="AL178" i="1"/>
  <c r="AI178" i="1"/>
  <c r="AF178" i="1"/>
  <c r="AC178" i="1"/>
  <c r="Z178" i="1"/>
  <c r="W178" i="1"/>
  <c r="T178" i="1"/>
  <c r="Q178" i="1"/>
  <c r="N178" i="1"/>
  <c r="K178" i="1"/>
  <c r="H178" i="1"/>
  <c r="E178" i="1"/>
  <c r="AZ177" i="1"/>
  <c r="AX177" i="1"/>
  <c r="AW177" i="1"/>
  <c r="AU177" i="1"/>
  <c r="AT177" i="1"/>
  <c r="BF177" i="1" s="1"/>
  <c r="AR177" i="1"/>
  <c r="AP177" i="1"/>
  <c r="AN177" i="1"/>
  <c r="AL177" i="1"/>
  <c r="AI177" i="1"/>
  <c r="AF177" i="1"/>
  <c r="AC177" i="1"/>
  <c r="Z177" i="1"/>
  <c r="W177" i="1"/>
  <c r="T177" i="1"/>
  <c r="Q177" i="1"/>
  <c r="N177" i="1"/>
  <c r="K177" i="1"/>
  <c r="H177" i="1"/>
  <c r="E177" i="1"/>
  <c r="AZ176" i="1"/>
  <c r="AX176" i="1"/>
  <c r="AW176" i="1"/>
  <c r="AU176" i="1"/>
  <c r="AT176" i="1"/>
  <c r="BF176" i="1" s="1"/>
  <c r="AR176" i="1"/>
  <c r="AP176" i="1"/>
  <c r="AN176" i="1"/>
  <c r="AL176" i="1"/>
  <c r="AI176" i="1"/>
  <c r="AF176" i="1"/>
  <c r="AC176" i="1"/>
  <c r="Z176" i="1"/>
  <c r="W176" i="1"/>
  <c r="T176" i="1"/>
  <c r="Q176" i="1"/>
  <c r="N176" i="1"/>
  <c r="K176" i="1"/>
  <c r="H176" i="1"/>
  <c r="E176" i="1"/>
  <c r="BD175" i="1"/>
  <c r="AZ175" i="1"/>
  <c r="AX175" i="1"/>
  <c r="AW175" i="1"/>
  <c r="AU175" i="1"/>
  <c r="AT175" i="1"/>
  <c r="BF175" i="1" s="1"/>
  <c r="AR175" i="1"/>
  <c r="AP175" i="1"/>
  <c r="AN175" i="1"/>
  <c r="AL175" i="1"/>
  <c r="AI175" i="1"/>
  <c r="AF175" i="1"/>
  <c r="AC175" i="1"/>
  <c r="Z175" i="1"/>
  <c r="W175" i="1"/>
  <c r="T175" i="1"/>
  <c r="Q175" i="1"/>
  <c r="N175" i="1"/>
  <c r="K175" i="1"/>
  <c r="H175" i="1"/>
  <c r="E175" i="1"/>
  <c r="BD174" i="1"/>
  <c r="AZ174" i="1"/>
  <c r="AX174" i="1"/>
  <c r="AW174" i="1"/>
  <c r="AU174" i="1"/>
  <c r="AT174" i="1"/>
  <c r="BF174" i="1" s="1"/>
  <c r="AR174" i="1"/>
  <c r="AP174" i="1"/>
  <c r="AN174" i="1"/>
  <c r="AL174" i="1"/>
  <c r="AI174" i="1"/>
  <c r="AF174" i="1"/>
  <c r="AC174" i="1"/>
  <c r="Z174" i="1"/>
  <c r="W174" i="1"/>
  <c r="T174" i="1"/>
  <c r="Q174" i="1"/>
  <c r="N174" i="1"/>
  <c r="K174" i="1"/>
  <c r="H174" i="1"/>
  <c r="E174" i="1"/>
  <c r="AZ173" i="1"/>
  <c r="AX173" i="1"/>
  <c r="AW173" i="1"/>
  <c r="AU173" i="1"/>
  <c r="AT173" i="1"/>
  <c r="BF173" i="1" s="1"/>
  <c r="AR173" i="1"/>
  <c r="BD173" i="1" s="1"/>
  <c r="AP173" i="1"/>
  <c r="AN173" i="1"/>
  <c r="AL173" i="1"/>
  <c r="AI173" i="1"/>
  <c r="AF173" i="1"/>
  <c r="AC173" i="1"/>
  <c r="Z173" i="1"/>
  <c r="W173" i="1"/>
  <c r="T173" i="1"/>
  <c r="Q173" i="1"/>
  <c r="N173" i="1"/>
  <c r="K173" i="1"/>
  <c r="H173" i="1"/>
  <c r="E173" i="1"/>
  <c r="AZ172" i="1"/>
  <c r="AX172" i="1"/>
  <c r="AW172" i="1"/>
  <c r="AU172" i="1"/>
  <c r="AT172" i="1"/>
  <c r="BF172" i="1" s="1"/>
  <c r="AR172" i="1"/>
  <c r="BD172" i="1" s="1"/>
  <c r="AP172" i="1"/>
  <c r="AN172" i="1"/>
  <c r="AL172" i="1"/>
  <c r="AI172" i="1"/>
  <c r="AF172" i="1"/>
  <c r="AC172" i="1"/>
  <c r="Z172" i="1"/>
  <c r="W172" i="1"/>
  <c r="T172" i="1"/>
  <c r="Q172" i="1"/>
  <c r="N172" i="1"/>
  <c r="K172" i="1"/>
  <c r="H172" i="1"/>
  <c r="E172" i="1"/>
  <c r="AZ171" i="1"/>
  <c r="AX171" i="1"/>
  <c r="AW171" i="1"/>
  <c r="AU171" i="1"/>
  <c r="BD171" i="1" s="1"/>
  <c r="AT171" i="1"/>
  <c r="BF171" i="1" s="1"/>
  <c r="AR171" i="1"/>
  <c r="AP171" i="1"/>
  <c r="AN171" i="1"/>
  <c r="AL171" i="1"/>
  <c r="AI171" i="1"/>
  <c r="AF171" i="1"/>
  <c r="AC171" i="1"/>
  <c r="Z171" i="1"/>
  <c r="W171" i="1"/>
  <c r="T171" i="1"/>
  <c r="Q171" i="1"/>
  <c r="N171" i="1"/>
  <c r="K171" i="1"/>
  <c r="H171" i="1"/>
  <c r="E171" i="1"/>
  <c r="BD170" i="1"/>
  <c r="AZ170" i="1"/>
  <c r="AX170" i="1"/>
  <c r="AW170" i="1"/>
  <c r="AU170" i="1"/>
  <c r="AT170" i="1"/>
  <c r="BF170" i="1" s="1"/>
  <c r="AR170" i="1"/>
  <c r="AP170" i="1"/>
  <c r="AN170" i="1"/>
  <c r="AL170" i="1"/>
  <c r="AI170" i="1"/>
  <c r="AF170" i="1"/>
  <c r="AC170" i="1"/>
  <c r="Z170" i="1"/>
  <c r="W170" i="1"/>
  <c r="T170" i="1"/>
  <c r="Q170" i="1"/>
  <c r="N170" i="1"/>
  <c r="K170" i="1"/>
  <c r="H170" i="1"/>
  <c r="E170" i="1"/>
  <c r="AZ169" i="1"/>
  <c r="AX169" i="1"/>
  <c r="AW169" i="1"/>
  <c r="AU169" i="1"/>
  <c r="AT169" i="1"/>
  <c r="BF169" i="1" s="1"/>
  <c r="AR169" i="1"/>
  <c r="AP169" i="1"/>
  <c r="AN169" i="1"/>
  <c r="AL169" i="1"/>
  <c r="AI169" i="1"/>
  <c r="AF169" i="1"/>
  <c r="AC169" i="1"/>
  <c r="Z169" i="1"/>
  <c r="W169" i="1"/>
  <c r="T169" i="1"/>
  <c r="Q169" i="1"/>
  <c r="N169" i="1"/>
  <c r="K169" i="1"/>
  <c r="H169" i="1"/>
  <c r="E169" i="1"/>
  <c r="AZ168" i="1"/>
  <c r="AX168" i="1"/>
  <c r="AW168" i="1"/>
  <c r="AU168" i="1"/>
  <c r="AT168" i="1"/>
  <c r="BF168" i="1" s="1"/>
  <c r="AR168" i="1"/>
  <c r="BD168" i="1" s="1"/>
  <c r="AP168" i="1"/>
  <c r="AN168" i="1"/>
  <c r="AL168" i="1"/>
  <c r="AI168" i="1"/>
  <c r="AF168" i="1"/>
  <c r="AC168" i="1"/>
  <c r="Z168" i="1"/>
  <c r="W168" i="1"/>
  <c r="T168" i="1"/>
  <c r="Q168" i="1"/>
  <c r="N168" i="1"/>
  <c r="K168" i="1"/>
  <c r="H168" i="1"/>
  <c r="E168" i="1"/>
  <c r="BD167" i="1"/>
  <c r="AZ167" i="1"/>
  <c r="AX167" i="1"/>
  <c r="AW167" i="1"/>
  <c r="AU167" i="1"/>
  <c r="AT167" i="1"/>
  <c r="BF167" i="1" s="1"/>
  <c r="AR167" i="1"/>
  <c r="AP167" i="1"/>
  <c r="AN167" i="1"/>
  <c r="AL167" i="1"/>
  <c r="AI167" i="1"/>
  <c r="AF167" i="1"/>
  <c r="AC167" i="1"/>
  <c r="Z167" i="1"/>
  <c r="W167" i="1"/>
  <c r="T167" i="1"/>
  <c r="Q167" i="1"/>
  <c r="N167" i="1"/>
  <c r="K167" i="1"/>
  <c r="H167" i="1"/>
  <c r="E167" i="1"/>
  <c r="BD166" i="1"/>
  <c r="AZ166" i="1"/>
  <c r="AX166" i="1"/>
  <c r="AW166" i="1"/>
  <c r="AU166" i="1"/>
  <c r="AT166" i="1"/>
  <c r="BF166" i="1" s="1"/>
  <c r="AR166" i="1"/>
  <c r="AP166" i="1"/>
  <c r="AN166" i="1"/>
  <c r="AL166" i="1"/>
  <c r="AI166" i="1"/>
  <c r="AF166" i="1"/>
  <c r="AC166" i="1"/>
  <c r="Z166" i="1"/>
  <c r="W166" i="1"/>
  <c r="T166" i="1"/>
  <c r="Q166" i="1"/>
  <c r="N166" i="1"/>
  <c r="K166" i="1"/>
  <c r="H166" i="1"/>
  <c r="E166" i="1"/>
  <c r="AZ165" i="1"/>
  <c r="AX165" i="1"/>
  <c r="AW165" i="1"/>
  <c r="AU165" i="1"/>
  <c r="AT165" i="1"/>
  <c r="BF165" i="1" s="1"/>
  <c r="AR165" i="1"/>
  <c r="BD165" i="1" s="1"/>
  <c r="AP165" i="1"/>
  <c r="AN165" i="1"/>
  <c r="AL165" i="1"/>
  <c r="AI165" i="1"/>
  <c r="AF165" i="1"/>
  <c r="AC165" i="1"/>
  <c r="Z165" i="1"/>
  <c r="W165" i="1"/>
  <c r="T165" i="1"/>
  <c r="Q165" i="1"/>
  <c r="N165" i="1"/>
  <c r="K165" i="1"/>
  <c r="H165" i="1"/>
  <c r="E165" i="1"/>
  <c r="AZ164" i="1"/>
  <c r="AX164" i="1"/>
  <c r="AW164" i="1"/>
  <c r="AU164" i="1"/>
  <c r="AT164" i="1"/>
  <c r="BF164" i="1" s="1"/>
  <c r="AR164" i="1"/>
  <c r="BD164" i="1" s="1"/>
  <c r="AP164" i="1"/>
  <c r="AN164" i="1"/>
  <c r="AL164" i="1"/>
  <c r="AI164" i="1"/>
  <c r="AF164" i="1"/>
  <c r="AC164" i="1"/>
  <c r="Z164" i="1"/>
  <c r="W164" i="1"/>
  <c r="T164" i="1"/>
  <c r="Q164" i="1"/>
  <c r="N164" i="1"/>
  <c r="K164" i="1"/>
  <c r="H164" i="1"/>
  <c r="E164" i="1"/>
  <c r="AZ163" i="1"/>
  <c r="AX163" i="1"/>
  <c r="AW163" i="1"/>
  <c r="AU163" i="1"/>
  <c r="BD163" i="1" s="1"/>
  <c r="AT163" i="1"/>
  <c r="BF163" i="1" s="1"/>
  <c r="AR163" i="1"/>
  <c r="AP163" i="1"/>
  <c r="AN163" i="1"/>
  <c r="AL163" i="1"/>
  <c r="AI163" i="1"/>
  <c r="AF163" i="1"/>
  <c r="AC163" i="1"/>
  <c r="Z163" i="1"/>
  <c r="W163" i="1"/>
  <c r="T163" i="1"/>
  <c r="Q163" i="1"/>
  <c r="N163" i="1"/>
  <c r="K163" i="1"/>
  <c r="H163" i="1"/>
  <c r="E163" i="1"/>
  <c r="BD162" i="1"/>
  <c r="AZ162" i="1"/>
  <c r="AX162" i="1"/>
  <c r="AW162" i="1"/>
  <c r="AU162" i="1"/>
  <c r="AT162" i="1"/>
  <c r="AR162" i="1"/>
  <c r="AP162" i="1"/>
  <c r="AN162" i="1"/>
  <c r="AL162" i="1"/>
  <c r="AI162" i="1"/>
  <c r="AF162" i="1"/>
  <c r="AC162" i="1"/>
  <c r="Z162" i="1"/>
  <c r="W162" i="1"/>
  <c r="T162" i="1"/>
  <c r="Q162" i="1"/>
  <c r="N162" i="1"/>
  <c r="K162" i="1"/>
  <c r="H162" i="1"/>
  <c r="E162" i="1"/>
  <c r="AZ161" i="1"/>
  <c r="AX161" i="1"/>
  <c r="AW161" i="1"/>
  <c r="AU161" i="1"/>
  <c r="AT161" i="1"/>
  <c r="BF161" i="1" s="1"/>
  <c r="AR161" i="1"/>
  <c r="AP161" i="1"/>
  <c r="AN161" i="1"/>
  <c r="AL161" i="1"/>
  <c r="AI161" i="1"/>
  <c r="AF161" i="1"/>
  <c r="AC161" i="1"/>
  <c r="Z161" i="1"/>
  <c r="W161" i="1"/>
  <c r="T161" i="1"/>
  <c r="Q161" i="1"/>
  <c r="N161" i="1"/>
  <c r="K161" i="1"/>
  <c r="H161" i="1"/>
  <c r="E161" i="1"/>
  <c r="AZ160" i="1"/>
  <c r="AX160" i="1"/>
  <c r="AW160" i="1"/>
  <c r="AU160" i="1"/>
  <c r="AT160" i="1"/>
  <c r="BF160" i="1" s="1"/>
  <c r="AR160" i="1"/>
  <c r="BD160" i="1" s="1"/>
  <c r="AP160" i="1"/>
  <c r="AN160" i="1"/>
  <c r="AL160" i="1"/>
  <c r="AI160" i="1"/>
  <c r="AF160" i="1"/>
  <c r="AC160" i="1"/>
  <c r="Z160" i="1"/>
  <c r="W160" i="1"/>
  <c r="T160" i="1"/>
  <c r="Q160" i="1"/>
  <c r="N160" i="1"/>
  <c r="K160" i="1"/>
  <c r="H160" i="1"/>
  <c r="E160" i="1"/>
  <c r="BD159" i="1"/>
  <c r="AZ159" i="1"/>
  <c r="AX159" i="1"/>
  <c r="AW159" i="1"/>
  <c r="AU159" i="1"/>
  <c r="AT159" i="1"/>
  <c r="BF159" i="1" s="1"/>
  <c r="AR159" i="1"/>
  <c r="AP159" i="1"/>
  <c r="AN159" i="1"/>
  <c r="AL159" i="1"/>
  <c r="AI159" i="1"/>
  <c r="AF159" i="1"/>
  <c r="AC159" i="1"/>
  <c r="Z159" i="1"/>
  <c r="W159" i="1"/>
  <c r="T159" i="1"/>
  <c r="Q159" i="1"/>
  <c r="N159" i="1"/>
  <c r="K159" i="1"/>
  <c r="H159" i="1"/>
  <c r="E159" i="1"/>
  <c r="BF158" i="1"/>
  <c r="BD158" i="1"/>
  <c r="AZ158" i="1"/>
  <c r="AX158" i="1"/>
  <c r="AW158" i="1"/>
  <c r="AU158" i="1"/>
  <c r="AT158" i="1"/>
  <c r="AR158" i="1"/>
  <c r="AP158" i="1"/>
  <c r="AN158" i="1"/>
  <c r="AL158" i="1"/>
  <c r="AI158" i="1"/>
  <c r="AF158" i="1"/>
  <c r="AC158" i="1"/>
  <c r="Z158" i="1"/>
  <c r="W158" i="1"/>
  <c r="T158" i="1"/>
  <c r="Q158" i="1"/>
  <c r="N158" i="1"/>
  <c r="K158" i="1"/>
  <c r="H158" i="1"/>
  <c r="E158" i="1"/>
  <c r="AZ157" i="1"/>
  <c r="AX157" i="1"/>
  <c r="AW157" i="1"/>
  <c r="AU157" i="1"/>
  <c r="AT157" i="1"/>
  <c r="BF157" i="1" s="1"/>
  <c r="AR157" i="1"/>
  <c r="BD157" i="1" s="1"/>
  <c r="AP157" i="1"/>
  <c r="AN157" i="1"/>
  <c r="AL157" i="1"/>
  <c r="AI157" i="1"/>
  <c r="AF157" i="1"/>
  <c r="AC157" i="1"/>
  <c r="Z157" i="1"/>
  <c r="W157" i="1"/>
  <c r="T157" i="1"/>
  <c r="Q157" i="1"/>
  <c r="N157" i="1"/>
  <c r="K157" i="1"/>
  <c r="H157" i="1"/>
  <c r="E157" i="1"/>
  <c r="AZ156" i="1"/>
  <c r="AX156" i="1"/>
  <c r="AW156" i="1"/>
  <c r="AU156" i="1"/>
  <c r="AT156" i="1"/>
  <c r="BF156" i="1" s="1"/>
  <c r="AR156" i="1"/>
  <c r="AP156" i="1"/>
  <c r="AN156" i="1"/>
  <c r="AL156" i="1"/>
  <c r="AI156" i="1"/>
  <c r="AF156" i="1"/>
  <c r="AC156" i="1"/>
  <c r="Z156" i="1"/>
  <c r="W156" i="1"/>
  <c r="T156" i="1"/>
  <c r="Q156" i="1"/>
  <c r="N156" i="1"/>
  <c r="K156" i="1"/>
  <c r="H156" i="1"/>
  <c r="E156" i="1"/>
  <c r="BF155" i="1"/>
  <c r="AZ155" i="1"/>
  <c r="AX155" i="1"/>
  <c r="AY155" i="1" s="1"/>
  <c r="AW155" i="1"/>
  <c r="AU155" i="1"/>
  <c r="AT155" i="1"/>
  <c r="AR155" i="1"/>
  <c r="AP155" i="1"/>
  <c r="AN155" i="1"/>
  <c r="AL155" i="1"/>
  <c r="AI155" i="1"/>
  <c r="AF155" i="1"/>
  <c r="AC155" i="1"/>
  <c r="Z155" i="1"/>
  <c r="W155" i="1"/>
  <c r="T155" i="1"/>
  <c r="Q155" i="1"/>
  <c r="N155" i="1"/>
  <c r="K155" i="1"/>
  <c r="H155" i="1"/>
  <c r="E155" i="1"/>
  <c r="BD154" i="1"/>
  <c r="AZ154" i="1"/>
  <c r="AX154" i="1"/>
  <c r="AW154" i="1"/>
  <c r="AU154" i="1"/>
  <c r="AT154" i="1"/>
  <c r="BF154" i="1" s="1"/>
  <c r="AR154" i="1"/>
  <c r="AP154" i="1"/>
  <c r="AN154" i="1"/>
  <c r="AL154" i="1"/>
  <c r="AI154" i="1"/>
  <c r="AF154" i="1"/>
  <c r="AC154" i="1"/>
  <c r="Z154" i="1"/>
  <c r="W154" i="1"/>
  <c r="T154" i="1"/>
  <c r="Q154" i="1"/>
  <c r="N154" i="1"/>
  <c r="K154" i="1"/>
  <c r="H154" i="1"/>
  <c r="E154" i="1"/>
  <c r="AZ153" i="1"/>
  <c r="AX153" i="1"/>
  <c r="AW153" i="1"/>
  <c r="AU153" i="1"/>
  <c r="AT153" i="1"/>
  <c r="BF153" i="1" s="1"/>
  <c r="AR153" i="1"/>
  <c r="AP153" i="1"/>
  <c r="AN153" i="1"/>
  <c r="AL153" i="1"/>
  <c r="AI153" i="1"/>
  <c r="AF153" i="1"/>
  <c r="AC153" i="1"/>
  <c r="Z153" i="1"/>
  <c r="W153" i="1"/>
  <c r="T153" i="1"/>
  <c r="Q153" i="1"/>
  <c r="N153" i="1"/>
  <c r="K153" i="1"/>
  <c r="H153" i="1"/>
  <c r="E153" i="1"/>
  <c r="AZ152" i="1"/>
  <c r="AX152" i="1"/>
  <c r="AW152" i="1"/>
  <c r="AU152" i="1"/>
  <c r="AT152" i="1"/>
  <c r="BF152" i="1" s="1"/>
  <c r="AR152" i="1"/>
  <c r="BD152" i="1" s="1"/>
  <c r="AP152" i="1"/>
  <c r="AN152" i="1"/>
  <c r="AL152" i="1"/>
  <c r="AI152" i="1"/>
  <c r="AF152" i="1"/>
  <c r="AC152" i="1"/>
  <c r="Z152" i="1"/>
  <c r="W152" i="1"/>
  <c r="T152" i="1"/>
  <c r="Q152" i="1"/>
  <c r="N152" i="1"/>
  <c r="K152" i="1"/>
  <c r="H152" i="1"/>
  <c r="E152" i="1"/>
  <c r="BD151" i="1"/>
  <c r="AZ151" i="1"/>
  <c r="AX151" i="1"/>
  <c r="AW151" i="1"/>
  <c r="AU151" i="1"/>
  <c r="AT151" i="1"/>
  <c r="BF151" i="1" s="1"/>
  <c r="AR151" i="1"/>
  <c r="AP151" i="1"/>
  <c r="AN151" i="1"/>
  <c r="AL151" i="1"/>
  <c r="AI151" i="1"/>
  <c r="AF151" i="1"/>
  <c r="AC151" i="1"/>
  <c r="Z151" i="1"/>
  <c r="W151" i="1"/>
  <c r="T151" i="1"/>
  <c r="Q151" i="1"/>
  <c r="N151" i="1"/>
  <c r="K151" i="1"/>
  <c r="H151" i="1"/>
  <c r="E151" i="1"/>
  <c r="BD150" i="1"/>
  <c r="AZ150" i="1"/>
  <c r="AX150" i="1"/>
  <c r="AY150" i="1" s="1"/>
  <c r="AW150" i="1"/>
  <c r="AU150" i="1"/>
  <c r="AT150" i="1"/>
  <c r="BF150" i="1" s="1"/>
  <c r="AR150" i="1"/>
  <c r="AP150" i="1"/>
  <c r="AN150" i="1"/>
  <c r="AL150" i="1"/>
  <c r="AI150" i="1"/>
  <c r="AF150" i="1"/>
  <c r="AC150" i="1"/>
  <c r="Z150" i="1"/>
  <c r="W150" i="1"/>
  <c r="T150" i="1"/>
  <c r="Q150" i="1"/>
  <c r="N150" i="1"/>
  <c r="K150" i="1"/>
  <c r="H150" i="1"/>
  <c r="E150" i="1"/>
  <c r="AZ149" i="1"/>
  <c r="AX149" i="1"/>
  <c r="AW149" i="1"/>
  <c r="AU149" i="1"/>
  <c r="AT149" i="1"/>
  <c r="BF149" i="1" s="1"/>
  <c r="AR149" i="1"/>
  <c r="AP149" i="1"/>
  <c r="AN149" i="1"/>
  <c r="AL149" i="1"/>
  <c r="AI149" i="1"/>
  <c r="AF149" i="1"/>
  <c r="AC149" i="1"/>
  <c r="Z149" i="1"/>
  <c r="W149" i="1"/>
  <c r="T149" i="1"/>
  <c r="Q149" i="1"/>
  <c r="N149" i="1"/>
  <c r="K149" i="1"/>
  <c r="H149" i="1"/>
  <c r="E149" i="1"/>
  <c r="AZ148" i="1"/>
  <c r="AX148" i="1"/>
  <c r="AW148" i="1"/>
  <c r="AU148" i="1"/>
  <c r="AT148" i="1"/>
  <c r="BF148" i="1" s="1"/>
  <c r="AR148" i="1"/>
  <c r="AP148" i="1"/>
  <c r="AN148" i="1"/>
  <c r="AL148" i="1"/>
  <c r="AI148" i="1"/>
  <c r="AF148" i="1"/>
  <c r="AC148" i="1"/>
  <c r="Z148" i="1"/>
  <c r="W148" i="1"/>
  <c r="T148" i="1"/>
  <c r="Q148" i="1"/>
  <c r="N148" i="1"/>
  <c r="K148" i="1"/>
  <c r="H148" i="1"/>
  <c r="E148" i="1"/>
  <c r="BF147" i="1"/>
  <c r="AZ147" i="1"/>
  <c r="AX147" i="1"/>
  <c r="AW147" i="1"/>
  <c r="AU147" i="1"/>
  <c r="AT147" i="1"/>
  <c r="AR147" i="1"/>
  <c r="AP147" i="1"/>
  <c r="AN147" i="1"/>
  <c r="AL147" i="1"/>
  <c r="AI147" i="1"/>
  <c r="AF147" i="1"/>
  <c r="AC147" i="1"/>
  <c r="Z147" i="1"/>
  <c r="W147" i="1"/>
  <c r="T147" i="1"/>
  <c r="Q147" i="1"/>
  <c r="N147" i="1"/>
  <c r="K147" i="1"/>
  <c r="H147" i="1"/>
  <c r="E147" i="1"/>
  <c r="BD146" i="1"/>
  <c r="AZ146" i="1"/>
  <c r="AX146" i="1"/>
  <c r="AW146" i="1"/>
  <c r="AU146" i="1"/>
  <c r="AT146" i="1"/>
  <c r="AR146" i="1"/>
  <c r="AP146" i="1"/>
  <c r="AN146" i="1"/>
  <c r="AO146" i="1" s="1"/>
  <c r="AL146" i="1"/>
  <c r="AI146" i="1"/>
  <c r="AF146" i="1"/>
  <c r="AC146" i="1"/>
  <c r="Z146" i="1"/>
  <c r="W146" i="1"/>
  <c r="T146" i="1"/>
  <c r="Q146" i="1"/>
  <c r="N146" i="1"/>
  <c r="K146" i="1"/>
  <c r="H146" i="1"/>
  <c r="E146" i="1"/>
  <c r="AZ145" i="1"/>
  <c r="AX145" i="1"/>
  <c r="AW145" i="1"/>
  <c r="AU145" i="1"/>
  <c r="AT145" i="1"/>
  <c r="BF145" i="1" s="1"/>
  <c r="AR145" i="1"/>
  <c r="BD145" i="1" s="1"/>
  <c r="AP145" i="1"/>
  <c r="AN145" i="1"/>
  <c r="AL145" i="1"/>
  <c r="AI145" i="1"/>
  <c r="AF145" i="1"/>
  <c r="AC145" i="1"/>
  <c r="Z145" i="1"/>
  <c r="W145" i="1"/>
  <c r="T145" i="1"/>
  <c r="Q145" i="1"/>
  <c r="N145" i="1"/>
  <c r="K145" i="1"/>
  <c r="H145" i="1"/>
  <c r="E145" i="1"/>
  <c r="AZ144" i="1"/>
  <c r="AX144" i="1"/>
  <c r="AW144" i="1"/>
  <c r="AU144" i="1"/>
  <c r="AT144" i="1"/>
  <c r="BF144" i="1" s="1"/>
  <c r="AR144" i="1"/>
  <c r="BD144" i="1" s="1"/>
  <c r="AP144" i="1"/>
  <c r="AN144" i="1"/>
  <c r="AL144" i="1"/>
  <c r="AI144" i="1"/>
  <c r="AF144" i="1"/>
  <c r="AC144" i="1"/>
  <c r="Z144" i="1"/>
  <c r="W144" i="1"/>
  <c r="T144" i="1"/>
  <c r="Q144" i="1"/>
  <c r="N144" i="1"/>
  <c r="K144" i="1"/>
  <c r="H144" i="1"/>
  <c r="E144" i="1"/>
  <c r="BD143" i="1"/>
  <c r="AZ143" i="1"/>
  <c r="AX143" i="1"/>
  <c r="AW143" i="1"/>
  <c r="AU143" i="1"/>
  <c r="AT143" i="1"/>
  <c r="BF143" i="1" s="1"/>
  <c r="AR143" i="1"/>
  <c r="AP143" i="1"/>
  <c r="AN143" i="1"/>
  <c r="AL143" i="1"/>
  <c r="AI143" i="1"/>
  <c r="AF143" i="1"/>
  <c r="AC143" i="1"/>
  <c r="Z143" i="1"/>
  <c r="W143" i="1"/>
  <c r="T143" i="1"/>
  <c r="Q143" i="1"/>
  <c r="N143" i="1"/>
  <c r="K143" i="1"/>
  <c r="H143" i="1"/>
  <c r="E143" i="1"/>
  <c r="BD142" i="1"/>
  <c r="AZ142" i="1"/>
  <c r="AX142" i="1"/>
  <c r="AW142" i="1"/>
  <c r="AU142" i="1"/>
  <c r="AT142" i="1"/>
  <c r="BF142" i="1" s="1"/>
  <c r="AR142" i="1"/>
  <c r="AP142" i="1"/>
  <c r="AN142" i="1"/>
  <c r="AL142" i="1"/>
  <c r="AI142" i="1"/>
  <c r="AF142" i="1"/>
  <c r="AC142" i="1"/>
  <c r="Z142" i="1"/>
  <c r="W142" i="1"/>
  <c r="T142" i="1"/>
  <c r="Q142" i="1"/>
  <c r="N142" i="1"/>
  <c r="K142" i="1"/>
  <c r="H142" i="1"/>
  <c r="E142" i="1"/>
  <c r="AZ141" i="1"/>
  <c r="AX141" i="1"/>
  <c r="AW141" i="1"/>
  <c r="AU141" i="1"/>
  <c r="AT141" i="1"/>
  <c r="AR141" i="1"/>
  <c r="AS174" i="1" s="1"/>
  <c r="AP141" i="1"/>
  <c r="AN141" i="1"/>
  <c r="AL141" i="1"/>
  <c r="AI141" i="1"/>
  <c r="AF141" i="1"/>
  <c r="AC141" i="1"/>
  <c r="Z141" i="1"/>
  <c r="W141" i="1"/>
  <c r="T141" i="1"/>
  <c r="Q141" i="1"/>
  <c r="N141" i="1"/>
  <c r="K141" i="1"/>
  <c r="H141" i="1"/>
  <c r="E141" i="1"/>
  <c r="AZ140" i="1"/>
  <c r="AZ131" i="1" s="1"/>
  <c r="AX140" i="1"/>
  <c r="AW140" i="1"/>
  <c r="AU140" i="1"/>
  <c r="AT140" i="1"/>
  <c r="BF140" i="1" s="1"/>
  <c r="AR140" i="1"/>
  <c r="AP140" i="1"/>
  <c r="AN140" i="1"/>
  <c r="AL140" i="1"/>
  <c r="AI140" i="1"/>
  <c r="AF140" i="1"/>
  <c r="AC140" i="1"/>
  <c r="Z140" i="1"/>
  <c r="W140" i="1"/>
  <c r="T140" i="1"/>
  <c r="Q140" i="1"/>
  <c r="N140" i="1"/>
  <c r="K140" i="1"/>
  <c r="H140" i="1"/>
  <c r="E140" i="1"/>
  <c r="BF139" i="1"/>
  <c r="AZ139" i="1"/>
  <c r="AX139" i="1"/>
  <c r="AW139" i="1"/>
  <c r="AU139" i="1"/>
  <c r="AT139" i="1"/>
  <c r="AR139" i="1"/>
  <c r="AP139" i="1"/>
  <c r="AN139" i="1"/>
  <c r="AL139" i="1"/>
  <c r="AI139" i="1"/>
  <c r="AF139" i="1"/>
  <c r="AC139" i="1"/>
  <c r="Z139" i="1"/>
  <c r="W139" i="1"/>
  <c r="T139" i="1"/>
  <c r="Q139" i="1"/>
  <c r="N139" i="1"/>
  <c r="K139" i="1"/>
  <c r="H139" i="1"/>
  <c r="E139" i="1"/>
  <c r="BD138" i="1"/>
  <c r="AZ138" i="1"/>
  <c r="AX138" i="1"/>
  <c r="AW138" i="1"/>
  <c r="AU138" i="1"/>
  <c r="AT138" i="1"/>
  <c r="BF138" i="1" s="1"/>
  <c r="AR138" i="1"/>
  <c r="AP138" i="1"/>
  <c r="AN138" i="1"/>
  <c r="AL138" i="1"/>
  <c r="AI138" i="1"/>
  <c r="AF138" i="1"/>
  <c r="AC138" i="1"/>
  <c r="Z138" i="1"/>
  <c r="W138" i="1"/>
  <c r="T138" i="1"/>
  <c r="Q138" i="1"/>
  <c r="N138" i="1"/>
  <c r="K138" i="1"/>
  <c r="H138" i="1"/>
  <c r="E138" i="1"/>
  <c r="AZ137" i="1"/>
  <c r="AX137" i="1"/>
  <c r="AW137" i="1"/>
  <c r="AU137" i="1"/>
  <c r="AT137" i="1"/>
  <c r="BF137" i="1" s="1"/>
  <c r="AR137" i="1"/>
  <c r="BD137" i="1" s="1"/>
  <c r="AP137" i="1"/>
  <c r="AN137" i="1"/>
  <c r="AL137" i="1"/>
  <c r="AI137" i="1"/>
  <c r="AF137" i="1"/>
  <c r="AC137" i="1"/>
  <c r="Z137" i="1"/>
  <c r="W137" i="1"/>
  <c r="T137" i="1"/>
  <c r="Q137" i="1"/>
  <c r="N137" i="1"/>
  <c r="K137" i="1"/>
  <c r="H137" i="1"/>
  <c r="E137" i="1"/>
  <c r="AZ136" i="1"/>
  <c r="AX136" i="1"/>
  <c r="AW136" i="1"/>
  <c r="AU136" i="1"/>
  <c r="AT136" i="1"/>
  <c r="BF136" i="1" s="1"/>
  <c r="AR136" i="1"/>
  <c r="AP136" i="1"/>
  <c r="AN136" i="1"/>
  <c r="AL136" i="1"/>
  <c r="AI136" i="1"/>
  <c r="AF136" i="1"/>
  <c r="AC136" i="1"/>
  <c r="Z136" i="1"/>
  <c r="W136" i="1"/>
  <c r="T136" i="1"/>
  <c r="Q136" i="1"/>
  <c r="N136" i="1"/>
  <c r="K136" i="1"/>
  <c r="H136" i="1"/>
  <c r="E136" i="1"/>
  <c r="BD135" i="1"/>
  <c r="AZ135" i="1"/>
  <c r="AX135" i="1"/>
  <c r="AY135" i="1" s="1"/>
  <c r="AW135" i="1"/>
  <c r="AU135" i="1"/>
  <c r="AT135" i="1"/>
  <c r="BF135" i="1" s="1"/>
  <c r="AR135" i="1"/>
  <c r="AP135" i="1"/>
  <c r="AN135" i="1"/>
  <c r="AL135" i="1"/>
  <c r="AI135" i="1"/>
  <c r="AF135" i="1"/>
  <c r="AC135" i="1"/>
  <c r="Z135" i="1"/>
  <c r="W135" i="1"/>
  <c r="T135" i="1"/>
  <c r="Q135" i="1"/>
  <c r="N135" i="1"/>
  <c r="K135" i="1"/>
  <c r="H135" i="1"/>
  <c r="E135" i="1"/>
  <c r="AZ134" i="1"/>
  <c r="AX134" i="1"/>
  <c r="AW134" i="1"/>
  <c r="AU134" i="1"/>
  <c r="AT134" i="1"/>
  <c r="AR134" i="1"/>
  <c r="AP134" i="1"/>
  <c r="AN134" i="1"/>
  <c r="AL134" i="1"/>
  <c r="AI134" i="1"/>
  <c r="AF134" i="1"/>
  <c r="AC134" i="1"/>
  <c r="Z134" i="1"/>
  <c r="W134" i="1"/>
  <c r="T134" i="1"/>
  <c r="Q134" i="1"/>
  <c r="N134" i="1"/>
  <c r="K134" i="1"/>
  <c r="H134" i="1"/>
  <c r="E134" i="1"/>
  <c r="AZ133" i="1"/>
  <c r="AX133" i="1"/>
  <c r="AW133" i="1"/>
  <c r="AU133" i="1"/>
  <c r="AV133" i="1" s="1"/>
  <c r="AT133" i="1"/>
  <c r="AR133" i="1"/>
  <c r="AP133" i="1"/>
  <c r="AN133" i="1"/>
  <c r="AL133" i="1"/>
  <c r="AI133" i="1"/>
  <c r="AF133" i="1"/>
  <c r="AC133" i="1"/>
  <c r="Z133" i="1"/>
  <c r="W133" i="1"/>
  <c r="T133" i="1"/>
  <c r="Q133" i="1"/>
  <c r="N133" i="1"/>
  <c r="K133" i="1"/>
  <c r="H133" i="1"/>
  <c r="E133" i="1"/>
  <c r="B133" i="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2" i="1"/>
  <c r="AX132" i="1"/>
  <c r="AY164" i="1" s="1"/>
  <c r="AW132" i="1"/>
  <c r="AU132" i="1"/>
  <c r="AT132" i="1"/>
  <c r="AR132" i="1"/>
  <c r="AP132" i="1"/>
  <c r="AN132" i="1"/>
  <c r="AL132" i="1"/>
  <c r="AI132" i="1"/>
  <c r="AF132" i="1"/>
  <c r="AC132" i="1"/>
  <c r="Z132" i="1"/>
  <c r="W132" i="1"/>
  <c r="T132" i="1"/>
  <c r="Q132" i="1"/>
  <c r="N132" i="1"/>
  <c r="K132" i="1"/>
  <c r="H132" i="1"/>
  <c r="E132" i="1"/>
  <c r="AP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Z125" i="1"/>
  <c r="AM125" i="1"/>
  <c r="AJ125" i="1"/>
  <c r="AH125" i="1"/>
  <c r="X125" i="1"/>
  <c r="V125" i="1"/>
  <c r="U125" i="1"/>
  <c r="L125" i="1"/>
  <c r="F125" i="1"/>
  <c r="D125" i="1"/>
  <c r="BF124" i="1"/>
  <c r="AZ124" i="1"/>
  <c r="AX124" i="1"/>
  <c r="AW124" i="1"/>
  <c r="AU124" i="1"/>
  <c r="AT124" i="1"/>
  <c r="AR124" i="1"/>
  <c r="BD124" i="1" s="1"/>
  <c r="AP124" i="1"/>
  <c r="AN124" i="1"/>
  <c r="AP123" i="1"/>
  <c r="AP125" i="1" s="1"/>
  <c r="AM123" i="1"/>
  <c r="AK123" i="1"/>
  <c r="AK125" i="1" s="1"/>
  <c r="AJ123" i="1"/>
  <c r="AH123" i="1"/>
  <c r="AG123" i="1"/>
  <c r="AG125" i="1" s="1"/>
  <c r="AE123" i="1"/>
  <c r="AE125" i="1" s="1"/>
  <c r="AD123" i="1"/>
  <c r="AD125" i="1" s="1"/>
  <c r="AB123" i="1"/>
  <c r="AB125" i="1" s="1"/>
  <c r="AA123" i="1"/>
  <c r="AA125" i="1" s="1"/>
  <c r="Y123" i="1"/>
  <c r="Y125" i="1" s="1"/>
  <c r="X123" i="1"/>
  <c r="AW123" i="1" s="1"/>
  <c r="AW125" i="1" s="1"/>
  <c r="V123" i="1"/>
  <c r="U123" i="1"/>
  <c r="S123" i="1"/>
  <c r="S125" i="1" s="1"/>
  <c r="R123" i="1"/>
  <c r="R125" i="1" s="1"/>
  <c r="P123" i="1"/>
  <c r="P125" i="1" s="1"/>
  <c r="O123" i="1"/>
  <c r="O125" i="1" s="1"/>
  <c r="M123" i="1"/>
  <c r="M125" i="1" s="1"/>
  <c r="L123" i="1"/>
  <c r="J123" i="1"/>
  <c r="J125" i="1" s="1"/>
  <c r="I123" i="1"/>
  <c r="I125" i="1" s="1"/>
  <c r="G123" i="1"/>
  <c r="G125" i="1" s="1"/>
  <c r="F123" i="1"/>
  <c r="AZ123" i="1" s="1"/>
  <c r="D123" i="1"/>
  <c r="AG122" i="1"/>
  <c r="AE122" i="1"/>
  <c r="AD122" i="1"/>
  <c r="U122" i="1"/>
  <c r="S122" i="1"/>
  <c r="R122" i="1"/>
  <c r="I122" i="1"/>
  <c r="G122" i="1"/>
  <c r="F122" i="1"/>
  <c r="AZ121" i="1"/>
  <c r="AX121" i="1"/>
  <c r="AW121" i="1"/>
  <c r="AU121" i="1"/>
  <c r="AT121" i="1"/>
  <c r="AR121" i="1"/>
  <c r="BD121" i="1" s="1"/>
  <c r="AP121" i="1"/>
  <c r="AN121" i="1"/>
  <c r="AZ120" i="1"/>
  <c r="AZ122" i="1" s="1"/>
  <c r="AX120" i="1"/>
  <c r="AX122" i="1" s="1"/>
  <c r="AM120" i="1"/>
  <c r="AM122" i="1" s="1"/>
  <c r="AK120" i="1"/>
  <c r="AK122" i="1" s="1"/>
  <c r="AJ120" i="1"/>
  <c r="AJ122" i="1" s="1"/>
  <c r="AH120" i="1"/>
  <c r="AH122" i="1" s="1"/>
  <c r="AG120" i="1"/>
  <c r="AE120" i="1"/>
  <c r="AD120" i="1"/>
  <c r="AB120" i="1"/>
  <c r="AB122" i="1" s="1"/>
  <c r="AA120" i="1"/>
  <c r="Y120" i="1"/>
  <c r="Y122" i="1" s="1"/>
  <c r="X120" i="1"/>
  <c r="X122" i="1" s="1"/>
  <c r="V120" i="1"/>
  <c r="U120" i="1"/>
  <c r="S120" i="1"/>
  <c r="R120" i="1"/>
  <c r="P120" i="1"/>
  <c r="P122" i="1" s="1"/>
  <c r="O120" i="1"/>
  <c r="O122" i="1" s="1"/>
  <c r="M120" i="1"/>
  <c r="M122" i="1" s="1"/>
  <c r="L120" i="1"/>
  <c r="L122" i="1" s="1"/>
  <c r="J120" i="1"/>
  <c r="J122" i="1" s="1"/>
  <c r="I120" i="1"/>
  <c r="G120" i="1"/>
  <c r="F120" i="1"/>
  <c r="D120" i="1"/>
  <c r="AM119" i="1"/>
  <c r="AK119" i="1"/>
  <c r="AJ119" i="1"/>
  <c r="AA119" i="1"/>
  <c r="Y119" i="1"/>
  <c r="X119" i="1"/>
  <c r="O119" i="1"/>
  <c r="M119" i="1"/>
  <c r="L119" i="1"/>
  <c r="BF118" i="1"/>
  <c r="BD118" i="1"/>
  <c r="AZ118" i="1"/>
  <c r="AX118" i="1"/>
  <c r="AW118" i="1"/>
  <c r="AU118" i="1"/>
  <c r="AT118" i="1"/>
  <c r="AR118" i="1"/>
  <c r="AP118" i="1"/>
  <c r="AN118" i="1"/>
  <c r="AM117" i="1"/>
  <c r="AK117" i="1"/>
  <c r="AJ117" i="1"/>
  <c r="AH117" i="1"/>
  <c r="AH119" i="1" s="1"/>
  <c r="AG117" i="1"/>
  <c r="AG119" i="1" s="1"/>
  <c r="AE117" i="1"/>
  <c r="AE119" i="1" s="1"/>
  <c r="AD117" i="1"/>
  <c r="AD119" i="1" s="1"/>
  <c r="AB117" i="1"/>
  <c r="AB119" i="1" s="1"/>
  <c r="AA117" i="1"/>
  <c r="Y117" i="1"/>
  <c r="X117" i="1"/>
  <c r="V117" i="1"/>
  <c r="V119" i="1" s="1"/>
  <c r="U117" i="1"/>
  <c r="U119" i="1" s="1"/>
  <c r="S117" i="1"/>
  <c r="S119" i="1" s="1"/>
  <c r="R117" i="1"/>
  <c r="R119" i="1" s="1"/>
  <c r="P117" i="1"/>
  <c r="P119" i="1" s="1"/>
  <c r="O117" i="1"/>
  <c r="M117" i="1"/>
  <c r="L117" i="1"/>
  <c r="J117" i="1"/>
  <c r="J119" i="1" s="1"/>
  <c r="I117" i="1"/>
  <c r="I119" i="1" s="1"/>
  <c r="G117" i="1"/>
  <c r="G119" i="1" s="1"/>
  <c r="F117" i="1"/>
  <c r="D117" i="1"/>
  <c r="AG116" i="1"/>
  <c r="AE116" i="1"/>
  <c r="AD116" i="1"/>
  <c r="U116" i="1"/>
  <c r="S116" i="1"/>
  <c r="R116" i="1"/>
  <c r="J116" i="1"/>
  <c r="I116" i="1"/>
  <c r="G116" i="1"/>
  <c r="F116" i="1"/>
  <c r="D116" i="1"/>
  <c r="AZ115" i="1"/>
  <c r="AX115" i="1"/>
  <c r="AW115" i="1"/>
  <c r="AU115" i="1"/>
  <c r="AT115" i="1"/>
  <c r="BF115" i="1" s="1"/>
  <c r="AR115" i="1"/>
  <c r="AP115" i="1"/>
  <c r="AN115" i="1"/>
  <c r="AZ114" i="1"/>
  <c r="AZ116" i="1" s="1"/>
  <c r="AW114" i="1"/>
  <c r="AW116" i="1" s="1"/>
  <c r="AM114" i="1"/>
  <c r="AM116" i="1" s="1"/>
  <c r="AK114" i="1"/>
  <c r="AK116" i="1" s="1"/>
  <c r="AJ114" i="1"/>
  <c r="AJ116" i="1" s="1"/>
  <c r="AH114" i="1"/>
  <c r="AH116" i="1" s="1"/>
  <c r="AG114" i="1"/>
  <c r="AE114" i="1"/>
  <c r="AD114" i="1"/>
  <c r="AB114" i="1"/>
  <c r="AB116" i="1" s="1"/>
  <c r="AA114" i="1"/>
  <c r="AA116" i="1" s="1"/>
  <c r="Y114" i="1"/>
  <c r="Y116" i="1" s="1"/>
  <c r="X114" i="1"/>
  <c r="X116" i="1" s="1"/>
  <c r="V114" i="1"/>
  <c r="V116" i="1" s="1"/>
  <c r="U114" i="1"/>
  <c r="S114" i="1"/>
  <c r="R114" i="1"/>
  <c r="P114" i="1"/>
  <c r="P116" i="1" s="1"/>
  <c r="O114" i="1"/>
  <c r="O116" i="1" s="1"/>
  <c r="M114" i="1"/>
  <c r="M116" i="1" s="1"/>
  <c r="L114" i="1"/>
  <c r="L116" i="1" s="1"/>
  <c r="J114" i="1"/>
  <c r="I114" i="1"/>
  <c r="G114" i="1"/>
  <c r="F114" i="1"/>
  <c r="AP114" i="1" s="1"/>
  <c r="AP116" i="1" s="1"/>
  <c r="D114" i="1"/>
  <c r="AM113" i="1"/>
  <c r="AK113" i="1"/>
  <c r="AJ113" i="1"/>
  <c r="AA113" i="1"/>
  <c r="Y113" i="1"/>
  <c r="X113" i="1"/>
  <c r="V113" i="1"/>
  <c r="O113" i="1"/>
  <c r="L113" i="1"/>
  <c r="BF112" i="1"/>
  <c r="BD112" i="1"/>
  <c r="AZ112" i="1"/>
  <c r="AX112" i="1"/>
  <c r="AW112" i="1"/>
  <c r="AU112" i="1"/>
  <c r="AT112" i="1"/>
  <c r="AR112" i="1"/>
  <c r="AP112" i="1"/>
  <c r="AN112" i="1"/>
  <c r="AM111" i="1"/>
  <c r="AK111" i="1"/>
  <c r="AJ111" i="1"/>
  <c r="AH111" i="1"/>
  <c r="AH113" i="1" s="1"/>
  <c r="AG111" i="1"/>
  <c r="AG113" i="1" s="1"/>
  <c r="AE111" i="1"/>
  <c r="AE113" i="1" s="1"/>
  <c r="AD111" i="1"/>
  <c r="AD113" i="1" s="1"/>
  <c r="AB111" i="1"/>
  <c r="AB113" i="1" s="1"/>
  <c r="AA111" i="1"/>
  <c r="Y111" i="1"/>
  <c r="X111" i="1"/>
  <c r="V111" i="1"/>
  <c r="U111" i="1"/>
  <c r="U113" i="1" s="1"/>
  <c r="S111" i="1"/>
  <c r="S113" i="1" s="1"/>
  <c r="R111" i="1"/>
  <c r="R113" i="1" s="1"/>
  <c r="P111" i="1"/>
  <c r="P113" i="1" s="1"/>
  <c r="O111" i="1"/>
  <c r="M111" i="1"/>
  <c r="M113" i="1" s="1"/>
  <c r="L111" i="1"/>
  <c r="J111" i="1"/>
  <c r="J113" i="1" s="1"/>
  <c r="I111" i="1"/>
  <c r="I113" i="1" s="1"/>
  <c r="G111" i="1"/>
  <c r="G113" i="1" s="1"/>
  <c r="F111" i="1"/>
  <c r="D111" i="1"/>
  <c r="AK110" i="1"/>
  <c r="AH110" i="1"/>
  <c r="AG110" i="1"/>
  <c r="AD110" i="1"/>
  <c r="V110" i="1"/>
  <c r="U110" i="1"/>
  <c r="S110" i="1"/>
  <c r="R110" i="1"/>
  <c r="I110" i="1"/>
  <c r="F110" i="1"/>
  <c r="D110" i="1"/>
  <c r="BD109" i="1"/>
  <c r="AZ109" i="1"/>
  <c r="AX109" i="1"/>
  <c r="AW109" i="1"/>
  <c r="AU109" i="1"/>
  <c r="AT109" i="1"/>
  <c r="BF109" i="1" s="1"/>
  <c r="AR109" i="1"/>
  <c r="AP109" i="1"/>
  <c r="AN109" i="1"/>
  <c r="AZ108" i="1"/>
  <c r="AZ110" i="1" s="1"/>
  <c r="AM108" i="1"/>
  <c r="AM110" i="1" s="1"/>
  <c r="AK108" i="1"/>
  <c r="AJ108" i="1"/>
  <c r="AJ110" i="1" s="1"/>
  <c r="AH108" i="1"/>
  <c r="AG108" i="1"/>
  <c r="AE108" i="1"/>
  <c r="AE110" i="1" s="1"/>
  <c r="AD108" i="1"/>
  <c r="AB108" i="1"/>
  <c r="AA108" i="1"/>
  <c r="AA110" i="1" s="1"/>
  <c r="Y108" i="1"/>
  <c r="Y110" i="1" s="1"/>
  <c r="X108" i="1"/>
  <c r="X110" i="1" s="1"/>
  <c r="V108" i="1"/>
  <c r="U108" i="1"/>
  <c r="S108" i="1"/>
  <c r="R108" i="1"/>
  <c r="P108" i="1"/>
  <c r="O108" i="1"/>
  <c r="O110" i="1" s="1"/>
  <c r="M108" i="1"/>
  <c r="M110" i="1" s="1"/>
  <c r="L108" i="1"/>
  <c r="L110" i="1" s="1"/>
  <c r="J108" i="1"/>
  <c r="J110" i="1" s="1"/>
  <c r="I108" i="1"/>
  <c r="G108" i="1"/>
  <c r="G110" i="1" s="1"/>
  <c r="F108" i="1"/>
  <c r="D108" i="1"/>
  <c r="AM107" i="1"/>
  <c r="AK107" i="1"/>
  <c r="AJ107" i="1"/>
  <c r="AA107" i="1"/>
  <c r="Y107" i="1"/>
  <c r="X107" i="1"/>
  <c r="V107" i="1"/>
  <c r="O107" i="1"/>
  <c r="L107" i="1"/>
  <c r="D107" i="1"/>
  <c r="BF106" i="1"/>
  <c r="AZ106" i="1"/>
  <c r="AX106" i="1"/>
  <c r="AW106" i="1"/>
  <c r="AU106" i="1"/>
  <c r="AT106" i="1"/>
  <c r="AR106" i="1"/>
  <c r="BD106" i="1" s="1"/>
  <c r="AP106" i="1"/>
  <c r="AN106" i="1"/>
  <c r="AR105" i="1"/>
  <c r="AM105" i="1"/>
  <c r="AK105" i="1"/>
  <c r="AJ105" i="1"/>
  <c r="AH105" i="1"/>
  <c r="AH107" i="1" s="1"/>
  <c r="AG105" i="1"/>
  <c r="AG107" i="1" s="1"/>
  <c r="AE105" i="1"/>
  <c r="AE107" i="1" s="1"/>
  <c r="AD105" i="1"/>
  <c r="AD107" i="1" s="1"/>
  <c r="AB105" i="1"/>
  <c r="AB107" i="1" s="1"/>
  <c r="AA105" i="1"/>
  <c r="Y105" i="1"/>
  <c r="X105" i="1"/>
  <c r="V105" i="1"/>
  <c r="U105" i="1"/>
  <c r="U107" i="1" s="1"/>
  <c r="S105" i="1"/>
  <c r="S107" i="1" s="1"/>
  <c r="R105" i="1"/>
  <c r="R107" i="1" s="1"/>
  <c r="P105" i="1"/>
  <c r="P107" i="1" s="1"/>
  <c r="O105" i="1"/>
  <c r="M105" i="1"/>
  <c r="M107" i="1" s="1"/>
  <c r="L105" i="1"/>
  <c r="J105" i="1"/>
  <c r="J107" i="1" s="1"/>
  <c r="I105" i="1"/>
  <c r="I107" i="1" s="1"/>
  <c r="G105" i="1"/>
  <c r="G107" i="1" s="1"/>
  <c r="F105" i="1"/>
  <c r="D105" i="1"/>
  <c r="AX105" i="1" s="1"/>
  <c r="AX107" i="1" s="1"/>
  <c r="AK104" i="1"/>
  <c r="AG104" i="1"/>
  <c r="AD104" i="1"/>
  <c r="AB104" i="1"/>
  <c r="Y104" i="1"/>
  <c r="V104" i="1"/>
  <c r="U104" i="1"/>
  <c r="R104" i="1"/>
  <c r="M104" i="1"/>
  <c r="I104" i="1"/>
  <c r="F104" i="1"/>
  <c r="AZ103" i="1"/>
  <c r="AX103" i="1"/>
  <c r="AW103" i="1"/>
  <c r="AW97" i="1" s="1"/>
  <c r="AU103" i="1"/>
  <c r="AT103" i="1"/>
  <c r="AR103" i="1"/>
  <c r="BD103" i="1" s="1"/>
  <c r="AP103" i="1"/>
  <c r="AN103" i="1"/>
  <c r="AZ102" i="1"/>
  <c r="AZ104" i="1" s="1"/>
  <c r="AW102" i="1"/>
  <c r="AU102" i="1"/>
  <c r="AU104" i="1" s="1"/>
  <c r="AM102" i="1"/>
  <c r="AM104" i="1" s="1"/>
  <c r="AK102" i="1"/>
  <c r="AJ102" i="1"/>
  <c r="AJ104" i="1" s="1"/>
  <c r="AH102" i="1"/>
  <c r="AH104" i="1" s="1"/>
  <c r="AG102" i="1"/>
  <c r="AE102" i="1"/>
  <c r="AD102" i="1"/>
  <c r="AB102" i="1"/>
  <c r="AA102" i="1"/>
  <c r="AA104" i="1" s="1"/>
  <c r="Y102" i="1"/>
  <c r="X102" i="1"/>
  <c r="X104" i="1" s="1"/>
  <c r="V102" i="1"/>
  <c r="U102" i="1"/>
  <c r="S102" i="1"/>
  <c r="R102" i="1"/>
  <c r="P102" i="1"/>
  <c r="P104" i="1" s="1"/>
  <c r="O102" i="1"/>
  <c r="O104" i="1" s="1"/>
  <c r="M102" i="1"/>
  <c r="L102" i="1"/>
  <c r="L104" i="1" s="1"/>
  <c r="J102" i="1"/>
  <c r="J104" i="1" s="1"/>
  <c r="I102" i="1"/>
  <c r="AT102" i="1" s="1"/>
  <c r="BF102" i="1" s="1"/>
  <c r="G102" i="1"/>
  <c r="F102" i="1"/>
  <c r="AP102" i="1" s="1"/>
  <c r="AP104" i="1" s="1"/>
  <c r="D102" i="1"/>
  <c r="D104" i="1" s="1"/>
  <c r="AN101" i="1"/>
  <c r="AM101" i="1"/>
  <c r="AJ101" i="1"/>
  <c r="AB101" i="1"/>
  <c r="AA101" i="1"/>
  <c r="Y101" i="1"/>
  <c r="X101" i="1"/>
  <c r="O101" i="1"/>
  <c r="L101" i="1"/>
  <c r="G101" i="1"/>
  <c r="BF100" i="1"/>
  <c r="AZ100" i="1"/>
  <c r="AX100" i="1"/>
  <c r="AW100" i="1"/>
  <c r="AU100" i="1"/>
  <c r="AT100" i="1"/>
  <c r="AR100" i="1"/>
  <c r="AP100" i="1"/>
  <c r="AN100" i="1"/>
  <c r="AX99" i="1"/>
  <c r="AX101" i="1" s="1"/>
  <c r="AU99" i="1"/>
  <c r="AM99" i="1"/>
  <c r="AK99" i="1"/>
  <c r="AK96" i="1" s="1"/>
  <c r="AK98" i="1" s="1"/>
  <c r="AJ99" i="1"/>
  <c r="AH99" i="1"/>
  <c r="AG99" i="1"/>
  <c r="AE99" i="1"/>
  <c r="AE101" i="1" s="1"/>
  <c r="AD99" i="1"/>
  <c r="AB99" i="1"/>
  <c r="AA99" i="1"/>
  <c r="Y99" i="1"/>
  <c r="Y96" i="1" s="1"/>
  <c r="Y98" i="1" s="1"/>
  <c r="X99" i="1"/>
  <c r="V99" i="1"/>
  <c r="U99" i="1"/>
  <c r="S99" i="1"/>
  <c r="S101" i="1" s="1"/>
  <c r="R99" i="1"/>
  <c r="P99" i="1"/>
  <c r="P101" i="1" s="1"/>
  <c r="O99" i="1"/>
  <c r="M99" i="1"/>
  <c r="M101" i="1" s="1"/>
  <c r="L99" i="1"/>
  <c r="J99" i="1"/>
  <c r="J96" i="1" s="1"/>
  <c r="I99" i="1"/>
  <c r="G99" i="1"/>
  <c r="F99" i="1"/>
  <c r="D99" i="1"/>
  <c r="AN99" i="1" s="1"/>
  <c r="AB98" i="1"/>
  <c r="J98" i="1"/>
  <c r="AX97" i="1"/>
  <c r="AU97" i="1"/>
  <c r="AM97" i="1"/>
  <c r="AK97" i="1"/>
  <c r="AJ97" i="1"/>
  <c r="AH97" i="1"/>
  <c r="AG97" i="1"/>
  <c r="AE97" i="1"/>
  <c r="AD97" i="1"/>
  <c r="AB97" i="1"/>
  <c r="AA97" i="1"/>
  <c r="Y97" i="1"/>
  <c r="X97" i="1"/>
  <c r="V97" i="1"/>
  <c r="U97" i="1"/>
  <c r="S97" i="1"/>
  <c r="R97" i="1"/>
  <c r="P97" i="1"/>
  <c r="O97" i="1"/>
  <c r="M97" i="1"/>
  <c r="L97" i="1"/>
  <c r="J97" i="1"/>
  <c r="I97" i="1"/>
  <c r="G97" i="1"/>
  <c r="F97" i="1"/>
  <c r="D97" i="1"/>
  <c r="AJ96" i="1"/>
  <c r="AB96" i="1"/>
  <c r="X96" i="1"/>
  <c r="M96" i="1"/>
  <c r="M98" i="1" s="1"/>
  <c r="L96" i="1"/>
  <c r="L98" i="1" s="1"/>
  <c r="AH95" i="1"/>
  <c r="AE95" i="1"/>
  <c r="AB95" i="1"/>
  <c r="P95" i="1"/>
  <c r="O95" i="1"/>
  <c r="D95" i="1"/>
  <c r="BF94" i="1"/>
  <c r="BD94" i="1"/>
  <c r="AZ94" i="1"/>
  <c r="AX94" i="1"/>
  <c r="AW94" i="1"/>
  <c r="AU94" i="1"/>
  <c r="AT94" i="1"/>
  <c r="AR94" i="1"/>
  <c r="AP94" i="1"/>
  <c r="AN94" i="1"/>
  <c r="AP93" i="1"/>
  <c r="AM93" i="1"/>
  <c r="AM95" i="1" s="1"/>
  <c r="AK93" i="1"/>
  <c r="AK95" i="1" s="1"/>
  <c r="AJ93" i="1"/>
  <c r="AJ95" i="1" s="1"/>
  <c r="AH93" i="1"/>
  <c r="AG93" i="1"/>
  <c r="AG95" i="1" s="1"/>
  <c r="AE93" i="1"/>
  <c r="AD93" i="1"/>
  <c r="AD95" i="1" s="1"/>
  <c r="AB93" i="1"/>
  <c r="AA93" i="1"/>
  <c r="AA95" i="1" s="1"/>
  <c r="Y93" i="1"/>
  <c r="Y95" i="1" s="1"/>
  <c r="X93" i="1"/>
  <c r="X95" i="1" s="1"/>
  <c r="V93" i="1"/>
  <c r="V95" i="1" s="1"/>
  <c r="U93" i="1"/>
  <c r="U95" i="1" s="1"/>
  <c r="S93" i="1"/>
  <c r="S95" i="1" s="1"/>
  <c r="R93" i="1"/>
  <c r="R95" i="1" s="1"/>
  <c r="P93" i="1"/>
  <c r="O93" i="1"/>
  <c r="M93" i="1"/>
  <c r="M95" i="1" s="1"/>
  <c r="L93" i="1"/>
  <c r="L95" i="1" s="1"/>
  <c r="J93" i="1"/>
  <c r="J95" i="1" s="1"/>
  <c r="I93" i="1"/>
  <c r="I95" i="1" s="1"/>
  <c r="G93" i="1"/>
  <c r="AX93" i="1" s="1"/>
  <c r="AX95" i="1" s="1"/>
  <c r="F93" i="1"/>
  <c r="D93" i="1"/>
  <c r="AN93" i="1" s="1"/>
  <c r="AN95" i="1" s="1"/>
  <c r="AH92" i="1"/>
  <c r="AG92" i="1"/>
  <c r="AE92" i="1"/>
  <c r="AD92" i="1"/>
  <c r="V92" i="1"/>
  <c r="U92" i="1"/>
  <c r="S92" i="1"/>
  <c r="R92" i="1"/>
  <c r="J92" i="1"/>
  <c r="I92" i="1"/>
  <c r="G92" i="1"/>
  <c r="F92" i="1"/>
  <c r="AZ91" i="1"/>
  <c r="AX91" i="1"/>
  <c r="AW91" i="1"/>
  <c r="AU91" i="1"/>
  <c r="AT91" i="1"/>
  <c r="BF91" i="1" s="1"/>
  <c r="AR91" i="1"/>
  <c r="BD91" i="1" s="1"/>
  <c r="AP91" i="1"/>
  <c r="AN91" i="1"/>
  <c r="AZ90" i="1"/>
  <c r="AZ92" i="1" s="1"/>
  <c r="AX90" i="1"/>
  <c r="AX92" i="1" s="1"/>
  <c r="AM90" i="1"/>
  <c r="AM92" i="1" s="1"/>
  <c r="AK90" i="1"/>
  <c r="AK92" i="1" s="1"/>
  <c r="AJ90" i="1"/>
  <c r="AJ92" i="1" s="1"/>
  <c r="AH90" i="1"/>
  <c r="AG90" i="1"/>
  <c r="AE90" i="1"/>
  <c r="AD90" i="1"/>
  <c r="AB90" i="1"/>
  <c r="AB92" i="1" s="1"/>
  <c r="AA90" i="1"/>
  <c r="AA92" i="1" s="1"/>
  <c r="Y90" i="1"/>
  <c r="Y92" i="1" s="1"/>
  <c r="X90" i="1"/>
  <c r="X92" i="1" s="1"/>
  <c r="V90" i="1"/>
  <c r="U90" i="1"/>
  <c r="S90" i="1"/>
  <c r="R90" i="1"/>
  <c r="P90" i="1"/>
  <c r="P92" i="1" s="1"/>
  <c r="O90" i="1"/>
  <c r="O92" i="1" s="1"/>
  <c r="M90" i="1"/>
  <c r="M92" i="1" s="1"/>
  <c r="L90" i="1"/>
  <c r="L92" i="1" s="1"/>
  <c r="J90" i="1"/>
  <c r="I90" i="1"/>
  <c r="G90" i="1"/>
  <c r="F90" i="1"/>
  <c r="D90" i="1"/>
  <c r="D92" i="1" s="1"/>
  <c r="AM89" i="1"/>
  <c r="AK89" i="1"/>
  <c r="AJ89" i="1"/>
  <c r="AB89" i="1"/>
  <c r="AA89" i="1"/>
  <c r="Y89" i="1"/>
  <c r="X89" i="1"/>
  <c r="P89" i="1"/>
  <c r="O89" i="1"/>
  <c r="M89" i="1"/>
  <c r="L89" i="1"/>
  <c r="D89" i="1"/>
  <c r="BF88" i="1"/>
  <c r="BD88" i="1"/>
  <c r="AZ88" i="1"/>
  <c r="AX88" i="1"/>
  <c r="AW88" i="1"/>
  <c r="AU88" i="1"/>
  <c r="AT88" i="1"/>
  <c r="AR88" i="1"/>
  <c r="AP88" i="1"/>
  <c r="AN88" i="1"/>
  <c r="AT87" i="1"/>
  <c r="AT89" i="1" s="1"/>
  <c r="AP87" i="1"/>
  <c r="AP89" i="1" s="1"/>
  <c r="AM87" i="1"/>
  <c r="AK87" i="1"/>
  <c r="AJ87" i="1"/>
  <c r="AH87" i="1"/>
  <c r="AH89" i="1" s="1"/>
  <c r="AG87" i="1"/>
  <c r="AG89" i="1" s="1"/>
  <c r="AE87" i="1"/>
  <c r="AE89" i="1" s="1"/>
  <c r="AD87" i="1"/>
  <c r="AD89" i="1" s="1"/>
  <c r="AB87" i="1"/>
  <c r="AA87" i="1"/>
  <c r="Y87" i="1"/>
  <c r="X87" i="1"/>
  <c r="V87" i="1"/>
  <c r="V89" i="1" s="1"/>
  <c r="U87" i="1"/>
  <c r="U89" i="1" s="1"/>
  <c r="S87" i="1"/>
  <c r="S89" i="1" s="1"/>
  <c r="R87" i="1"/>
  <c r="R89" i="1" s="1"/>
  <c r="P87" i="1"/>
  <c r="O87" i="1"/>
  <c r="M87" i="1"/>
  <c r="L87" i="1"/>
  <c r="J87" i="1"/>
  <c r="J89" i="1" s="1"/>
  <c r="I87" i="1"/>
  <c r="I89" i="1" s="1"/>
  <c r="G87" i="1"/>
  <c r="AR87" i="1" s="1"/>
  <c r="F87" i="1"/>
  <c r="D87" i="1"/>
  <c r="AH86" i="1"/>
  <c r="AG86" i="1"/>
  <c r="AE86" i="1"/>
  <c r="AD86" i="1"/>
  <c r="V86" i="1"/>
  <c r="U86" i="1"/>
  <c r="S86" i="1"/>
  <c r="R86" i="1"/>
  <c r="J86" i="1"/>
  <c r="I86" i="1"/>
  <c r="G86" i="1"/>
  <c r="F86" i="1"/>
  <c r="AZ85" i="1"/>
  <c r="AX85" i="1"/>
  <c r="AW85" i="1"/>
  <c r="AU85" i="1"/>
  <c r="BD85" i="1" s="1"/>
  <c r="AT85" i="1"/>
  <c r="AR85" i="1"/>
  <c r="AP85" i="1"/>
  <c r="AN85" i="1"/>
  <c r="AZ84" i="1"/>
  <c r="AZ86" i="1" s="1"/>
  <c r="AX84" i="1"/>
  <c r="AX86" i="1" s="1"/>
  <c r="AM84" i="1"/>
  <c r="AM86" i="1" s="1"/>
  <c r="AK84" i="1"/>
  <c r="AK86" i="1" s="1"/>
  <c r="AJ84" i="1"/>
  <c r="AJ86" i="1" s="1"/>
  <c r="AH84" i="1"/>
  <c r="AG84" i="1"/>
  <c r="AE84" i="1"/>
  <c r="AD84" i="1"/>
  <c r="AB84" i="1"/>
  <c r="AB86" i="1" s="1"/>
  <c r="AA84" i="1"/>
  <c r="AA86" i="1" s="1"/>
  <c r="Y84" i="1"/>
  <c r="Y86" i="1" s="1"/>
  <c r="X84" i="1"/>
  <c r="X86" i="1" s="1"/>
  <c r="V84" i="1"/>
  <c r="AU84" i="1" s="1"/>
  <c r="AU86" i="1" s="1"/>
  <c r="U84" i="1"/>
  <c r="S84" i="1"/>
  <c r="R84" i="1"/>
  <c r="P84" i="1"/>
  <c r="P86" i="1" s="1"/>
  <c r="O84" i="1"/>
  <c r="O86" i="1" s="1"/>
  <c r="M84" i="1"/>
  <c r="M86" i="1" s="1"/>
  <c r="L84" i="1"/>
  <c r="L86" i="1" s="1"/>
  <c r="J84" i="1"/>
  <c r="I84" i="1"/>
  <c r="G84" i="1"/>
  <c r="F84" i="1"/>
  <c r="D84" i="1"/>
  <c r="D86" i="1" s="1"/>
  <c r="AM83" i="1"/>
  <c r="AK83" i="1"/>
  <c r="AJ83" i="1"/>
  <c r="AB83" i="1"/>
  <c r="AA83" i="1"/>
  <c r="Y83" i="1"/>
  <c r="P83" i="1"/>
  <c r="O83" i="1"/>
  <c r="M83" i="1"/>
  <c r="L83" i="1"/>
  <c r="D83" i="1"/>
  <c r="BF82" i="1"/>
  <c r="BD82" i="1"/>
  <c r="AZ82" i="1"/>
  <c r="AX82" i="1"/>
  <c r="AW82" i="1"/>
  <c r="AU82" i="1"/>
  <c r="AT82" i="1"/>
  <c r="AR82" i="1"/>
  <c r="AP82" i="1"/>
  <c r="AN82" i="1"/>
  <c r="AT81" i="1"/>
  <c r="AT83" i="1" s="1"/>
  <c r="AP81" i="1"/>
  <c r="AP83" i="1" s="1"/>
  <c r="AM81" i="1"/>
  <c r="AK81" i="1"/>
  <c r="AJ81" i="1"/>
  <c r="AH81" i="1"/>
  <c r="AH83" i="1" s="1"/>
  <c r="AG81" i="1"/>
  <c r="AG83" i="1" s="1"/>
  <c r="AE81" i="1"/>
  <c r="AE83" i="1" s="1"/>
  <c r="AD81" i="1"/>
  <c r="AD83" i="1" s="1"/>
  <c r="AB81" i="1"/>
  <c r="AA81" i="1"/>
  <c r="Y81" i="1"/>
  <c r="X81" i="1"/>
  <c r="X83" i="1" s="1"/>
  <c r="V81" i="1"/>
  <c r="V83" i="1" s="1"/>
  <c r="U81" i="1"/>
  <c r="U83" i="1" s="1"/>
  <c r="S81" i="1"/>
  <c r="S83" i="1" s="1"/>
  <c r="R81" i="1"/>
  <c r="R83" i="1" s="1"/>
  <c r="P81" i="1"/>
  <c r="O81" i="1"/>
  <c r="M81" i="1"/>
  <c r="L81" i="1"/>
  <c r="J81" i="1"/>
  <c r="J83" i="1" s="1"/>
  <c r="I81" i="1"/>
  <c r="I83" i="1" s="1"/>
  <c r="G81" i="1"/>
  <c r="AR81" i="1" s="1"/>
  <c r="F81" i="1"/>
  <c r="D81" i="1"/>
  <c r="AJ80" i="1"/>
  <c r="AH80" i="1"/>
  <c r="AG80" i="1"/>
  <c r="V80" i="1"/>
  <c r="U80" i="1"/>
  <c r="R80" i="1"/>
  <c r="J80" i="1"/>
  <c r="I80" i="1"/>
  <c r="F80" i="1"/>
  <c r="AZ79" i="1"/>
  <c r="AX79" i="1"/>
  <c r="AW79" i="1"/>
  <c r="AU79" i="1"/>
  <c r="BD79" i="1" s="1"/>
  <c r="AT79" i="1"/>
  <c r="AR79" i="1"/>
  <c r="AP79" i="1"/>
  <c r="AN79" i="1"/>
  <c r="AZ78" i="1"/>
  <c r="AZ80" i="1" s="1"/>
  <c r="AX78" i="1"/>
  <c r="AX80" i="1" s="1"/>
  <c r="AP78" i="1"/>
  <c r="AP80" i="1" s="1"/>
  <c r="AM78" i="1"/>
  <c r="AM80" i="1" s="1"/>
  <c r="AK78" i="1"/>
  <c r="AK80" i="1" s="1"/>
  <c r="AJ78" i="1"/>
  <c r="AH78" i="1"/>
  <c r="AG78" i="1"/>
  <c r="AE78" i="1"/>
  <c r="AE80" i="1" s="1"/>
  <c r="AD78" i="1"/>
  <c r="AD80" i="1" s="1"/>
  <c r="AB78" i="1"/>
  <c r="AB80" i="1" s="1"/>
  <c r="AA78" i="1"/>
  <c r="AA80" i="1" s="1"/>
  <c r="Y78" i="1"/>
  <c r="Y80" i="1" s="1"/>
  <c r="X78" i="1"/>
  <c r="X80" i="1" s="1"/>
  <c r="V78" i="1"/>
  <c r="U78" i="1"/>
  <c r="S78" i="1"/>
  <c r="S80" i="1" s="1"/>
  <c r="R78" i="1"/>
  <c r="P78" i="1"/>
  <c r="P80" i="1" s="1"/>
  <c r="O78" i="1"/>
  <c r="O80" i="1" s="1"/>
  <c r="M78" i="1"/>
  <c r="M80" i="1" s="1"/>
  <c r="L78" i="1"/>
  <c r="L80" i="1" s="1"/>
  <c r="J78" i="1"/>
  <c r="I78" i="1"/>
  <c r="G78" i="1"/>
  <c r="AR78" i="1" s="1"/>
  <c r="F78" i="1"/>
  <c r="D78" i="1"/>
  <c r="D80" i="1" s="1"/>
  <c r="AM77" i="1"/>
  <c r="AJ77" i="1"/>
  <c r="AB77" i="1"/>
  <c r="AA77" i="1"/>
  <c r="Y77" i="1"/>
  <c r="X77" i="1"/>
  <c r="R77" i="1"/>
  <c r="P77" i="1"/>
  <c r="O77" i="1"/>
  <c r="F77" i="1"/>
  <c r="D77" i="1"/>
  <c r="AZ76" i="1"/>
  <c r="AX76" i="1"/>
  <c r="AW76" i="1"/>
  <c r="AU76" i="1"/>
  <c r="BD76" i="1" s="1"/>
  <c r="AT76" i="1"/>
  <c r="BF76" i="1" s="1"/>
  <c r="AR76" i="1"/>
  <c r="AP76" i="1"/>
  <c r="AN76" i="1"/>
  <c r="AT75" i="1"/>
  <c r="AP75" i="1"/>
  <c r="AP77" i="1" s="1"/>
  <c r="AM75" i="1"/>
  <c r="AK75" i="1"/>
  <c r="AK77" i="1" s="1"/>
  <c r="AJ75" i="1"/>
  <c r="AH75" i="1"/>
  <c r="AH77" i="1" s="1"/>
  <c r="AG75" i="1"/>
  <c r="AG77" i="1" s="1"/>
  <c r="AE75" i="1"/>
  <c r="AE77" i="1" s="1"/>
  <c r="AD75" i="1"/>
  <c r="AD77" i="1" s="1"/>
  <c r="AB75" i="1"/>
  <c r="AA75" i="1"/>
  <c r="Y75" i="1"/>
  <c r="X75" i="1"/>
  <c r="AW75" i="1" s="1"/>
  <c r="AW77" i="1" s="1"/>
  <c r="V75" i="1"/>
  <c r="V77" i="1" s="1"/>
  <c r="U75" i="1"/>
  <c r="U77" i="1" s="1"/>
  <c r="S75" i="1"/>
  <c r="S77" i="1" s="1"/>
  <c r="R75" i="1"/>
  <c r="P75" i="1"/>
  <c r="O75" i="1"/>
  <c r="M75" i="1"/>
  <c r="M77" i="1" s="1"/>
  <c r="L75" i="1"/>
  <c r="L77" i="1" s="1"/>
  <c r="J75" i="1"/>
  <c r="J77" i="1" s="1"/>
  <c r="I75" i="1"/>
  <c r="I77" i="1" s="1"/>
  <c r="G75" i="1"/>
  <c r="AX75" i="1" s="1"/>
  <c r="AX77" i="1" s="1"/>
  <c r="F75" i="1"/>
  <c r="D75" i="1"/>
  <c r="AJ74" i="1"/>
  <c r="AH74" i="1"/>
  <c r="Y74" i="1"/>
  <c r="X74" i="1"/>
  <c r="V74" i="1"/>
  <c r="J74" i="1"/>
  <c r="AZ73" i="1"/>
  <c r="AX73" i="1"/>
  <c r="AW73" i="1"/>
  <c r="AU73" i="1"/>
  <c r="BD73" i="1" s="1"/>
  <c r="AT73" i="1"/>
  <c r="BF73" i="1" s="1"/>
  <c r="AR73" i="1"/>
  <c r="AP73" i="1"/>
  <c r="AN73" i="1"/>
  <c r="AX72" i="1"/>
  <c r="AX74" i="1" s="1"/>
  <c r="AM72" i="1"/>
  <c r="AM74" i="1" s="1"/>
  <c r="AK72" i="1"/>
  <c r="AK74" i="1" s="1"/>
  <c r="AJ72" i="1"/>
  <c r="AH72" i="1"/>
  <c r="AG72" i="1"/>
  <c r="AG74" i="1" s="1"/>
  <c r="AE72" i="1"/>
  <c r="AE74" i="1" s="1"/>
  <c r="AD72" i="1"/>
  <c r="AD74" i="1" s="1"/>
  <c r="AB72" i="1"/>
  <c r="AB74" i="1" s="1"/>
  <c r="AA72" i="1"/>
  <c r="AA74" i="1" s="1"/>
  <c r="Y72" i="1"/>
  <c r="X72" i="1"/>
  <c r="V72" i="1"/>
  <c r="AU72" i="1" s="1"/>
  <c r="AU74" i="1" s="1"/>
  <c r="U72" i="1"/>
  <c r="U74" i="1" s="1"/>
  <c r="S72" i="1"/>
  <c r="S74" i="1" s="1"/>
  <c r="R72" i="1"/>
  <c r="R74" i="1" s="1"/>
  <c r="P72" i="1"/>
  <c r="P74" i="1" s="1"/>
  <c r="O72" i="1"/>
  <c r="O74" i="1" s="1"/>
  <c r="M72" i="1"/>
  <c r="M74" i="1" s="1"/>
  <c r="L72" i="1"/>
  <c r="L74" i="1" s="1"/>
  <c r="J72" i="1"/>
  <c r="I72" i="1"/>
  <c r="I74" i="1" s="1"/>
  <c r="G72" i="1"/>
  <c r="G74" i="1" s="1"/>
  <c r="F72" i="1"/>
  <c r="D72" i="1"/>
  <c r="D74" i="1" s="1"/>
  <c r="AK71" i="1"/>
  <c r="AJ71" i="1"/>
  <c r="AE71" i="1"/>
  <c r="AD71" i="1"/>
  <c r="AA71" i="1"/>
  <c r="X71" i="1"/>
  <c r="P71" i="1"/>
  <c r="M71" i="1"/>
  <c r="L71" i="1"/>
  <c r="D71" i="1"/>
  <c r="BF70" i="1"/>
  <c r="AZ70" i="1"/>
  <c r="AZ67" i="1" s="1"/>
  <c r="AX70" i="1"/>
  <c r="AW70" i="1"/>
  <c r="AU70" i="1"/>
  <c r="AT70" i="1"/>
  <c r="AR70" i="1"/>
  <c r="AR67" i="1" s="1"/>
  <c r="AP70" i="1"/>
  <c r="AP67" i="1" s="1"/>
  <c r="AN70" i="1"/>
  <c r="AN67" i="1" s="1"/>
  <c r="AT69" i="1"/>
  <c r="AM69" i="1"/>
  <c r="AM71" i="1" s="1"/>
  <c r="AK69" i="1"/>
  <c r="AJ69" i="1"/>
  <c r="AH69" i="1"/>
  <c r="AH71" i="1" s="1"/>
  <c r="AG69" i="1"/>
  <c r="AG66" i="1" s="1"/>
  <c r="AG68" i="1" s="1"/>
  <c r="AE69" i="1"/>
  <c r="AE66" i="1" s="1"/>
  <c r="AE68" i="1" s="1"/>
  <c r="AD69" i="1"/>
  <c r="AD66" i="1" s="1"/>
  <c r="AD68" i="1" s="1"/>
  <c r="AB69" i="1"/>
  <c r="AB71" i="1" s="1"/>
  <c r="AA69" i="1"/>
  <c r="Y69" i="1"/>
  <c r="Y71" i="1" s="1"/>
  <c r="X69" i="1"/>
  <c r="AW69" i="1" s="1"/>
  <c r="V69" i="1"/>
  <c r="V71" i="1" s="1"/>
  <c r="U69" i="1"/>
  <c r="U66" i="1" s="1"/>
  <c r="U68" i="1" s="1"/>
  <c r="S69" i="1"/>
  <c r="S66" i="1" s="1"/>
  <c r="S68" i="1" s="1"/>
  <c r="R69" i="1"/>
  <c r="R66" i="1" s="1"/>
  <c r="R68" i="1" s="1"/>
  <c r="P69" i="1"/>
  <c r="O69" i="1"/>
  <c r="O71" i="1" s="1"/>
  <c r="M69" i="1"/>
  <c r="L69" i="1"/>
  <c r="J69" i="1"/>
  <c r="J71" i="1" s="1"/>
  <c r="I69" i="1"/>
  <c r="I71" i="1" s="1"/>
  <c r="G69" i="1"/>
  <c r="G71" i="1" s="1"/>
  <c r="F69" i="1"/>
  <c r="AZ69" i="1" s="1"/>
  <c r="D69" i="1"/>
  <c r="AN69" i="1" s="1"/>
  <c r="AX67" i="1"/>
  <c r="AW67" i="1"/>
  <c r="AU67" i="1"/>
  <c r="AM67" i="1"/>
  <c r="AK67" i="1"/>
  <c r="AJ67" i="1"/>
  <c r="AH67" i="1"/>
  <c r="AG67" i="1"/>
  <c r="AE67" i="1"/>
  <c r="AD67" i="1"/>
  <c r="AB67" i="1"/>
  <c r="AA67" i="1"/>
  <c r="Y67" i="1"/>
  <c r="X67" i="1"/>
  <c r="V67" i="1"/>
  <c r="U67" i="1"/>
  <c r="S67" i="1"/>
  <c r="R67" i="1"/>
  <c r="P67" i="1"/>
  <c r="O67" i="1"/>
  <c r="M67" i="1"/>
  <c r="L67" i="1"/>
  <c r="J67" i="1"/>
  <c r="I67" i="1"/>
  <c r="G67" i="1"/>
  <c r="F67" i="1"/>
  <c r="D67" i="1"/>
  <c r="AM66" i="1"/>
  <c r="AM68" i="1" s="1"/>
  <c r="AK66" i="1"/>
  <c r="AK68" i="1" s="1"/>
  <c r="AB66" i="1"/>
  <c r="AB68" i="1" s="1"/>
  <c r="AA66" i="1"/>
  <c r="AA68" i="1" s="1"/>
  <c r="Y66" i="1"/>
  <c r="Y68" i="1" s="1"/>
  <c r="P66" i="1"/>
  <c r="P68" i="1" s="1"/>
  <c r="O66" i="1"/>
  <c r="O68" i="1" s="1"/>
  <c r="M66" i="1"/>
  <c r="M68" i="1" s="1"/>
  <c r="D66" i="1"/>
  <c r="D68" i="1" s="1"/>
  <c r="AM65" i="1"/>
  <c r="AK65" i="1"/>
  <c r="AJ65" i="1"/>
  <c r="AB65" i="1"/>
  <c r="AA65" i="1"/>
  <c r="Y65" i="1"/>
  <c r="X65" i="1"/>
  <c r="P65" i="1"/>
  <c r="O65" i="1"/>
  <c r="M65" i="1"/>
  <c r="L65" i="1"/>
  <c r="D65" i="1"/>
  <c r="BF64" i="1"/>
  <c r="AZ64" i="1"/>
  <c r="AX64" i="1"/>
  <c r="AW64" i="1"/>
  <c r="AU64" i="1"/>
  <c r="AT64" i="1"/>
  <c r="AR64" i="1"/>
  <c r="BD64" i="1" s="1"/>
  <c r="AP64" i="1"/>
  <c r="AN64" i="1"/>
  <c r="AT63" i="1"/>
  <c r="AT65" i="1" s="1"/>
  <c r="AM63" i="1"/>
  <c r="AK63" i="1"/>
  <c r="AJ63" i="1"/>
  <c r="AH63" i="1"/>
  <c r="AH65" i="1" s="1"/>
  <c r="AG63" i="1"/>
  <c r="AG65" i="1" s="1"/>
  <c r="AE63" i="1"/>
  <c r="AE65" i="1" s="1"/>
  <c r="AD63" i="1"/>
  <c r="AD65" i="1" s="1"/>
  <c r="AB63" i="1"/>
  <c r="AA63" i="1"/>
  <c r="Y63" i="1"/>
  <c r="X63" i="1"/>
  <c r="AW63" i="1" s="1"/>
  <c r="AW65" i="1" s="1"/>
  <c r="V63" i="1"/>
  <c r="V65" i="1" s="1"/>
  <c r="U63" i="1"/>
  <c r="U65" i="1" s="1"/>
  <c r="S63" i="1"/>
  <c r="S65" i="1" s="1"/>
  <c r="R63" i="1"/>
  <c r="R65" i="1" s="1"/>
  <c r="P63" i="1"/>
  <c r="O63" i="1"/>
  <c r="M63" i="1"/>
  <c r="L63" i="1"/>
  <c r="J63" i="1"/>
  <c r="J65" i="1" s="1"/>
  <c r="I63" i="1"/>
  <c r="I65" i="1" s="1"/>
  <c r="G63" i="1"/>
  <c r="G65" i="1" s="1"/>
  <c r="F63" i="1"/>
  <c r="AZ63" i="1" s="1"/>
  <c r="AZ65" i="1" s="1"/>
  <c r="D63" i="1"/>
  <c r="AN63" i="1" s="1"/>
  <c r="AN65" i="1" s="1"/>
  <c r="AH62" i="1"/>
  <c r="AG62" i="1"/>
  <c r="AE62" i="1"/>
  <c r="AD62" i="1"/>
  <c r="V62" i="1"/>
  <c r="U62" i="1"/>
  <c r="S62" i="1"/>
  <c r="R62" i="1"/>
  <c r="J62" i="1"/>
  <c r="I62" i="1"/>
  <c r="G62" i="1"/>
  <c r="F62" i="1"/>
  <c r="AZ61" i="1"/>
  <c r="AX61" i="1"/>
  <c r="AW61" i="1"/>
  <c r="AU61" i="1"/>
  <c r="AT61" i="1"/>
  <c r="BF61" i="1" s="1"/>
  <c r="AR61" i="1"/>
  <c r="BD61" i="1" s="1"/>
  <c r="AP61" i="1"/>
  <c r="AN61" i="1"/>
  <c r="AZ60" i="1"/>
  <c r="AZ62" i="1" s="1"/>
  <c r="AX60" i="1"/>
  <c r="AX62" i="1" s="1"/>
  <c r="AM60" i="1"/>
  <c r="AM62" i="1" s="1"/>
  <c r="AK60" i="1"/>
  <c r="AK62" i="1" s="1"/>
  <c r="AJ60" i="1"/>
  <c r="AJ62" i="1" s="1"/>
  <c r="AH60" i="1"/>
  <c r="AG60" i="1"/>
  <c r="AE60" i="1"/>
  <c r="AD60" i="1"/>
  <c r="AB60" i="1"/>
  <c r="AB62" i="1" s="1"/>
  <c r="AA60" i="1"/>
  <c r="AA62" i="1" s="1"/>
  <c r="Y60" i="1"/>
  <c r="Y62" i="1" s="1"/>
  <c r="X60" i="1"/>
  <c r="X62" i="1" s="1"/>
  <c r="V60" i="1"/>
  <c r="AU60" i="1" s="1"/>
  <c r="AU62" i="1" s="1"/>
  <c r="U60" i="1"/>
  <c r="S60" i="1"/>
  <c r="R60" i="1"/>
  <c r="P60" i="1"/>
  <c r="P62" i="1" s="1"/>
  <c r="O60" i="1"/>
  <c r="O62" i="1" s="1"/>
  <c r="M60" i="1"/>
  <c r="M62" i="1" s="1"/>
  <c r="L60" i="1"/>
  <c r="L62" i="1" s="1"/>
  <c r="J60" i="1"/>
  <c r="I60" i="1"/>
  <c r="AT60" i="1" s="1"/>
  <c r="G60" i="1"/>
  <c r="F60" i="1"/>
  <c r="AP60" i="1" s="1"/>
  <c r="AP62" i="1" s="1"/>
  <c r="D60" i="1"/>
  <c r="D62" i="1" s="1"/>
  <c r="AM59" i="1"/>
  <c r="AK59" i="1"/>
  <c r="AJ59" i="1"/>
  <c r="AB59" i="1"/>
  <c r="AA59" i="1"/>
  <c r="Y59" i="1"/>
  <c r="X59" i="1"/>
  <c r="P59" i="1"/>
  <c r="O59" i="1"/>
  <c r="M59" i="1"/>
  <c r="L59" i="1"/>
  <c r="D59" i="1"/>
  <c r="BF58" i="1"/>
  <c r="BD58" i="1"/>
  <c r="AZ58" i="1"/>
  <c r="AX58" i="1"/>
  <c r="AW58" i="1"/>
  <c r="AU58" i="1"/>
  <c r="AT58" i="1"/>
  <c r="AR58" i="1"/>
  <c r="AP58" i="1"/>
  <c r="AN58" i="1"/>
  <c r="AT57" i="1"/>
  <c r="AT59" i="1" s="1"/>
  <c r="AM57" i="1"/>
  <c r="AK57" i="1"/>
  <c r="AJ57" i="1"/>
  <c r="AH57" i="1"/>
  <c r="AH59" i="1" s="1"/>
  <c r="AG57" i="1"/>
  <c r="AG59" i="1" s="1"/>
  <c r="AE57" i="1"/>
  <c r="AE59" i="1" s="1"/>
  <c r="AD57" i="1"/>
  <c r="AD59" i="1" s="1"/>
  <c r="AB57" i="1"/>
  <c r="AA57" i="1"/>
  <c r="Y57" i="1"/>
  <c r="X57" i="1"/>
  <c r="AW57" i="1" s="1"/>
  <c r="AW59" i="1" s="1"/>
  <c r="V57" i="1"/>
  <c r="V59" i="1" s="1"/>
  <c r="U57" i="1"/>
  <c r="U59" i="1" s="1"/>
  <c r="S57" i="1"/>
  <c r="S59" i="1" s="1"/>
  <c r="R57" i="1"/>
  <c r="R59" i="1" s="1"/>
  <c r="P57" i="1"/>
  <c r="O57" i="1"/>
  <c r="M57" i="1"/>
  <c r="L57" i="1"/>
  <c r="J57" i="1"/>
  <c r="J59" i="1" s="1"/>
  <c r="I57" i="1"/>
  <c r="I59" i="1" s="1"/>
  <c r="G57" i="1"/>
  <c r="G59" i="1" s="1"/>
  <c r="F57" i="1"/>
  <c r="AZ57" i="1" s="1"/>
  <c r="AZ59" i="1" s="1"/>
  <c r="D57" i="1"/>
  <c r="AN57" i="1" s="1"/>
  <c r="AN59" i="1" s="1"/>
  <c r="AH56" i="1"/>
  <c r="AG56" i="1"/>
  <c r="AE56" i="1"/>
  <c r="AD56" i="1"/>
  <c r="V56" i="1"/>
  <c r="U56" i="1"/>
  <c r="S56" i="1"/>
  <c r="R56" i="1"/>
  <c r="J56" i="1"/>
  <c r="I56" i="1"/>
  <c r="G56" i="1"/>
  <c r="F56" i="1"/>
  <c r="AZ55" i="1"/>
  <c r="AX55" i="1"/>
  <c r="AW55" i="1"/>
  <c r="AU55" i="1"/>
  <c r="AT55" i="1"/>
  <c r="BF55" i="1" s="1"/>
  <c r="AR55" i="1"/>
  <c r="BD55" i="1" s="1"/>
  <c r="AP55" i="1"/>
  <c r="AN55" i="1"/>
  <c r="AZ54" i="1"/>
  <c r="AZ56" i="1" s="1"/>
  <c r="AX54" i="1"/>
  <c r="AX56" i="1" s="1"/>
  <c r="AM54" i="1"/>
  <c r="AM56" i="1" s="1"/>
  <c r="AK54" i="1"/>
  <c r="AK56" i="1" s="1"/>
  <c r="AJ54" i="1"/>
  <c r="AJ56" i="1" s="1"/>
  <c r="AH54" i="1"/>
  <c r="AG54" i="1"/>
  <c r="AE54" i="1"/>
  <c r="AD54" i="1"/>
  <c r="AB54" i="1"/>
  <c r="AB56" i="1" s="1"/>
  <c r="AA54" i="1"/>
  <c r="AA56" i="1" s="1"/>
  <c r="Y54" i="1"/>
  <c r="Y56" i="1" s="1"/>
  <c r="X54" i="1"/>
  <c r="X56" i="1" s="1"/>
  <c r="V54" i="1"/>
  <c r="AU54" i="1" s="1"/>
  <c r="AU56" i="1" s="1"/>
  <c r="U54" i="1"/>
  <c r="S54" i="1"/>
  <c r="R54" i="1"/>
  <c r="P54" i="1"/>
  <c r="P56" i="1" s="1"/>
  <c r="O54" i="1"/>
  <c r="O56" i="1" s="1"/>
  <c r="M54" i="1"/>
  <c r="M56" i="1" s="1"/>
  <c r="L54" i="1"/>
  <c r="L56" i="1" s="1"/>
  <c r="J54" i="1"/>
  <c r="I54" i="1"/>
  <c r="AT54" i="1" s="1"/>
  <c r="G54" i="1"/>
  <c r="F54" i="1"/>
  <c r="AP54" i="1" s="1"/>
  <c r="AP56" i="1" s="1"/>
  <c r="D54" i="1"/>
  <c r="D56" i="1" s="1"/>
  <c r="AM53" i="1"/>
  <c r="AK53" i="1"/>
  <c r="AJ53" i="1"/>
  <c r="AB53" i="1"/>
  <c r="AA53" i="1"/>
  <c r="Y53" i="1"/>
  <c r="X53" i="1"/>
  <c r="P53" i="1"/>
  <c r="O53" i="1"/>
  <c r="M53" i="1"/>
  <c r="L53" i="1"/>
  <c r="D53" i="1"/>
  <c r="BF52" i="1"/>
  <c r="BD52" i="1"/>
  <c r="AZ52" i="1"/>
  <c r="AX52" i="1"/>
  <c r="AW52" i="1"/>
  <c r="AU52" i="1"/>
  <c r="AT52" i="1"/>
  <c r="AR52" i="1"/>
  <c r="AP52" i="1"/>
  <c r="AN52" i="1"/>
  <c r="AT51" i="1"/>
  <c r="AT53" i="1" s="1"/>
  <c r="AM51" i="1"/>
  <c r="AK51" i="1"/>
  <c r="AJ51" i="1"/>
  <c r="AH51" i="1"/>
  <c r="AH53" i="1" s="1"/>
  <c r="AG51" i="1"/>
  <c r="AG53" i="1" s="1"/>
  <c r="AE51" i="1"/>
  <c r="AE53" i="1" s="1"/>
  <c r="AD51" i="1"/>
  <c r="AD53" i="1" s="1"/>
  <c r="AB51" i="1"/>
  <c r="AA51" i="1"/>
  <c r="Y51" i="1"/>
  <c r="X51" i="1"/>
  <c r="AW51" i="1" s="1"/>
  <c r="AW53" i="1" s="1"/>
  <c r="V51" i="1"/>
  <c r="V53" i="1" s="1"/>
  <c r="U51" i="1"/>
  <c r="U53" i="1" s="1"/>
  <c r="S51" i="1"/>
  <c r="S53" i="1" s="1"/>
  <c r="R51" i="1"/>
  <c r="R53" i="1" s="1"/>
  <c r="P51" i="1"/>
  <c r="O51" i="1"/>
  <c r="M51" i="1"/>
  <c r="L51" i="1"/>
  <c r="J51" i="1"/>
  <c r="J53" i="1" s="1"/>
  <c r="I51" i="1"/>
  <c r="I53" i="1" s="1"/>
  <c r="G51" i="1"/>
  <c r="G53" i="1" s="1"/>
  <c r="F51" i="1"/>
  <c r="AZ51" i="1" s="1"/>
  <c r="AZ53" i="1" s="1"/>
  <c r="D51" i="1"/>
  <c r="AN51" i="1" s="1"/>
  <c r="AN53" i="1" s="1"/>
  <c r="AH50" i="1"/>
  <c r="AG50" i="1"/>
  <c r="AE50" i="1"/>
  <c r="AD50" i="1"/>
  <c r="V50" i="1"/>
  <c r="U50" i="1"/>
  <c r="S50" i="1"/>
  <c r="R50" i="1"/>
  <c r="J50" i="1"/>
  <c r="I50" i="1"/>
  <c r="G50" i="1"/>
  <c r="F50" i="1"/>
  <c r="AZ49" i="1"/>
  <c r="AX49" i="1"/>
  <c r="AW49" i="1"/>
  <c r="AU49" i="1"/>
  <c r="AT49" i="1"/>
  <c r="BF49" i="1" s="1"/>
  <c r="AR49" i="1"/>
  <c r="BD49" i="1" s="1"/>
  <c r="AP49" i="1"/>
  <c r="AN49" i="1"/>
  <c r="AZ48" i="1"/>
  <c r="AZ50" i="1" s="1"/>
  <c r="AX48" i="1"/>
  <c r="AX50" i="1" s="1"/>
  <c r="AM48" i="1"/>
  <c r="AM50" i="1" s="1"/>
  <c r="AK48" i="1"/>
  <c r="AK50" i="1" s="1"/>
  <c r="AJ48" i="1"/>
  <c r="AJ50" i="1" s="1"/>
  <c r="AH48" i="1"/>
  <c r="AG48" i="1"/>
  <c r="AE48" i="1"/>
  <c r="AD48" i="1"/>
  <c r="AB48" i="1"/>
  <c r="AB50" i="1" s="1"/>
  <c r="AA48" i="1"/>
  <c r="AA50" i="1" s="1"/>
  <c r="Y48" i="1"/>
  <c r="Y50" i="1" s="1"/>
  <c r="X48" i="1"/>
  <c r="X50" i="1" s="1"/>
  <c r="V48" i="1"/>
  <c r="AU48" i="1" s="1"/>
  <c r="AU50" i="1" s="1"/>
  <c r="U48" i="1"/>
  <c r="S48" i="1"/>
  <c r="R48" i="1"/>
  <c r="P48" i="1"/>
  <c r="P50" i="1" s="1"/>
  <c r="O48" i="1"/>
  <c r="O50" i="1" s="1"/>
  <c r="M48" i="1"/>
  <c r="M50" i="1" s="1"/>
  <c r="L48" i="1"/>
  <c r="L50" i="1" s="1"/>
  <c r="J48" i="1"/>
  <c r="I48" i="1"/>
  <c r="AT48" i="1" s="1"/>
  <c r="G48" i="1"/>
  <c r="F48" i="1"/>
  <c r="AP48" i="1" s="1"/>
  <c r="AP50" i="1" s="1"/>
  <c r="D48" i="1"/>
  <c r="D50" i="1" s="1"/>
  <c r="AM47" i="1"/>
  <c r="AK47" i="1"/>
  <c r="AJ47" i="1"/>
  <c r="AB47" i="1"/>
  <c r="AA47" i="1"/>
  <c r="Y47" i="1"/>
  <c r="X47" i="1"/>
  <c r="P47" i="1"/>
  <c r="O47" i="1"/>
  <c r="M47" i="1"/>
  <c r="L47" i="1"/>
  <c r="D47" i="1"/>
  <c r="BF46" i="1"/>
  <c r="BD46" i="1"/>
  <c r="AZ46" i="1"/>
  <c r="AX46" i="1"/>
  <c r="AW46" i="1"/>
  <c r="AU46" i="1"/>
  <c r="AT46" i="1"/>
  <c r="AR46" i="1"/>
  <c r="AP46" i="1"/>
  <c r="AN46" i="1"/>
  <c r="AT45" i="1"/>
  <c r="AT47" i="1" s="1"/>
  <c r="AM45" i="1"/>
  <c r="AK45" i="1"/>
  <c r="AJ45" i="1"/>
  <c r="AH45" i="1"/>
  <c r="AH47" i="1" s="1"/>
  <c r="AG45" i="1"/>
  <c r="AG47" i="1" s="1"/>
  <c r="AE45" i="1"/>
  <c r="AE47" i="1" s="1"/>
  <c r="AD45" i="1"/>
  <c r="AD47" i="1" s="1"/>
  <c r="AB45" i="1"/>
  <c r="AA45" i="1"/>
  <c r="Y45" i="1"/>
  <c r="X45" i="1"/>
  <c r="AW45" i="1" s="1"/>
  <c r="AW47" i="1" s="1"/>
  <c r="V45" i="1"/>
  <c r="V47" i="1" s="1"/>
  <c r="U45" i="1"/>
  <c r="U47" i="1" s="1"/>
  <c r="S45" i="1"/>
  <c r="S47" i="1" s="1"/>
  <c r="R45" i="1"/>
  <c r="R47" i="1" s="1"/>
  <c r="P45" i="1"/>
  <c r="O45" i="1"/>
  <c r="M45" i="1"/>
  <c r="L45" i="1"/>
  <c r="J45" i="1"/>
  <c r="J47" i="1" s="1"/>
  <c r="I45" i="1"/>
  <c r="I47" i="1" s="1"/>
  <c r="G45" i="1"/>
  <c r="G47" i="1" s="1"/>
  <c r="F45" i="1"/>
  <c r="AZ45" i="1" s="1"/>
  <c r="AZ47" i="1" s="1"/>
  <c r="D45" i="1"/>
  <c r="AN45" i="1" s="1"/>
  <c r="AN47" i="1" s="1"/>
  <c r="AH44" i="1"/>
  <c r="AG44" i="1"/>
  <c r="AE44" i="1"/>
  <c r="AD44" i="1"/>
  <c r="V44" i="1"/>
  <c r="U44" i="1"/>
  <c r="S44" i="1"/>
  <c r="R44" i="1"/>
  <c r="J44" i="1"/>
  <c r="I44" i="1"/>
  <c r="G44" i="1"/>
  <c r="F44" i="1"/>
  <c r="AZ43" i="1"/>
  <c r="AX43" i="1"/>
  <c r="AW43" i="1"/>
  <c r="AU43" i="1"/>
  <c r="AT43" i="1"/>
  <c r="BF43" i="1" s="1"/>
  <c r="AR43" i="1"/>
  <c r="BD43" i="1" s="1"/>
  <c r="AP43" i="1"/>
  <c r="AN43" i="1"/>
  <c r="AZ42" i="1"/>
  <c r="AZ44" i="1" s="1"/>
  <c r="AX42" i="1"/>
  <c r="AX44" i="1" s="1"/>
  <c r="AM42" i="1"/>
  <c r="AM44" i="1" s="1"/>
  <c r="AK42" i="1"/>
  <c r="AK44" i="1" s="1"/>
  <c r="AJ42" i="1"/>
  <c r="AJ44" i="1" s="1"/>
  <c r="AH42" i="1"/>
  <c r="AG42" i="1"/>
  <c r="AE42" i="1"/>
  <c r="AD42" i="1"/>
  <c r="AB42" i="1"/>
  <c r="AB44" i="1" s="1"/>
  <c r="AA42" i="1"/>
  <c r="AA44" i="1" s="1"/>
  <c r="Y42" i="1"/>
  <c r="Y44" i="1" s="1"/>
  <c r="X42" i="1"/>
  <c r="X44" i="1" s="1"/>
  <c r="V42" i="1"/>
  <c r="AU42" i="1" s="1"/>
  <c r="AU44" i="1" s="1"/>
  <c r="U42" i="1"/>
  <c r="S42" i="1"/>
  <c r="R42" i="1"/>
  <c r="P42" i="1"/>
  <c r="P44" i="1" s="1"/>
  <c r="O42" i="1"/>
  <c r="O44" i="1" s="1"/>
  <c r="M42" i="1"/>
  <c r="M44" i="1" s="1"/>
  <c r="L42" i="1"/>
  <c r="L44" i="1" s="1"/>
  <c r="J42" i="1"/>
  <c r="I42" i="1"/>
  <c r="AT42" i="1" s="1"/>
  <c r="G42" i="1"/>
  <c r="F42" i="1"/>
  <c r="AP42" i="1" s="1"/>
  <c r="AP44" i="1" s="1"/>
  <c r="D42" i="1"/>
  <c r="D44" i="1" s="1"/>
  <c r="AM41" i="1"/>
  <c r="AK41" i="1"/>
  <c r="AJ41" i="1"/>
  <c r="AB41" i="1"/>
  <c r="AA41" i="1"/>
  <c r="Y41" i="1"/>
  <c r="X41" i="1"/>
  <c r="P41" i="1"/>
  <c r="O41" i="1"/>
  <c r="M41" i="1"/>
  <c r="L41" i="1"/>
  <c r="D41" i="1"/>
  <c r="BF40" i="1"/>
  <c r="BD40" i="1"/>
  <c r="AZ40" i="1"/>
  <c r="AZ37" i="1" s="1"/>
  <c r="AX40" i="1"/>
  <c r="AW40" i="1"/>
  <c r="AU40" i="1"/>
  <c r="AT40" i="1"/>
  <c r="AR40" i="1"/>
  <c r="AR37" i="1" s="1"/>
  <c r="AP40" i="1"/>
  <c r="AP37" i="1" s="1"/>
  <c r="AN40" i="1"/>
  <c r="AN37" i="1" s="1"/>
  <c r="AT39" i="1"/>
  <c r="AT41" i="1" s="1"/>
  <c r="AM39" i="1"/>
  <c r="AK39" i="1"/>
  <c r="AJ39" i="1"/>
  <c r="AH39" i="1"/>
  <c r="AH41" i="1" s="1"/>
  <c r="AG39" i="1"/>
  <c r="AG41" i="1" s="1"/>
  <c r="AE39" i="1"/>
  <c r="AE41" i="1" s="1"/>
  <c r="AD39" i="1"/>
  <c r="AD41" i="1" s="1"/>
  <c r="AB39" i="1"/>
  <c r="AA39" i="1"/>
  <c r="Y39" i="1"/>
  <c r="X39" i="1"/>
  <c r="AW39" i="1" s="1"/>
  <c r="V39" i="1"/>
  <c r="V41" i="1" s="1"/>
  <c r="U39" i="1"/>
  <c r="U41" i="1" s="1"/>
  <c r="S39" i="1"/>
  <c r="S41" i="1" s="1"/>
  <c r="R39" i="1"/>
  <c r="R41" i="1" s="1"/>
  <c r="P39" i="1"/>
  <c r="O39" i="1"/>
  <c r="M39" i="1"/>
  <c r="L39" i="1"/>
  <c r="J39" i="1"/>
  <c r="J41" i="1" s="1"/>
  <c r="I39" i="1"/>
  <c r="I41" i="1" s="1"/>
  <c r="G39" i="1"/>
  <c r="G41" i="1" s="1"/>
  <c r="F39" i="1"/>
  <c r="AZ39" i="1" s="1"/>
  <c r="D39" i="1"/>
  <c r="AN39" i="1" s="1"/>
  <c r="AX37" i="1"/>
  <c r="AW37" i="1"/>
  <c r="AU37" i="1"/>
  <c r="AT37" i="1"/>
  <c r="AM37" i="1"/>
  <c r="AK37" i="1"/>
  <c r="AJ37" i="1"/>
  <c r="AH37" i="1"/>
  <c r="AG37" i="1"/>
  <c r="AE37" i="1"/>
  <c r="AD37" i="1"/>
  <c r="AB37" i="1"/>
  <c r="AA37" i="1"/>
  <c r="Y37" i="1"/>
  <c r="X37" i="1"/>
  <c r="V37" i="1"/>
  <c r="U37" i="1"/>
  <c r="S37" i="1"/>
  <c r="R37" i="1"/>
  <c r="P37" i="1"/>
  <c r="O37" i="1"/>
  <c r="M37" i="1"/>
  <c r="L37" i="1"/>
  <c r="J37" i="1"/>
  <c r="I37" i="1"/>
  <c r="G37" i="1"/>
  <c r="F37" i="1"/>
  <c r="D37" i="1"/>
  <c r="AM36" i="1"/>
  <c r="AM38" i="1" s="1"/>
  <c r="AK36" i="1"/>
  <c r="AK38" i="1" s="1"/>
  <c r="AJ36" i="1"/>
  <c r="AJ38" i="1" s="1"/>
  <c r="AB36" i="1"/>
  <c r="AB38" i="1" s="1"/>
  <c r="AA36" i="1"/>
  <c r="AA38" i="1" s="1"/>
  <c r="Y36" i="1"/>
  <c r="Y38" i="1" s="1"/>
  <c r="X36" i="1"/>
  <c r="X38" i="1" s="1"/>
  <c r="P36" i="1"/>
  <c r="P38" i="1" s="1"/>
  <c r="O36" i="1"/>
  <c r="O38" i="1" s="1"/>
  <c r="M36" i="1"/>
  <c r="M38" i="1" s="1"/>
  <c r="L36" i="1"/>
  <c r="L38" i="1" s="1"/>
  <c r="D36" i="1"/>
  <c r="D38" i="1" s="1"/>
  <c r="AM35" i="1"/>
  <c r="AK35" i="1"/>
  <c r="AJ35" i="1"/>
  <c r="AB35" i="1"/>
  <c r="AA35" i="1"/>
  <c r="Y35" i="1"/>
  <c r="X35" i="1"/>
  <c r="P35" i="1"/>
  <c r="O35" i="1"/>
  <c r="M35" i="1"/>
  <c r="L35" i="1"/>
  <c r="D35" i="1"/>
  <c r="BF34" i="1"/>
  <c r="BD34" i="1"/>
  <c r="AZ34" i="1"/>
  <c r="AX34" i="1"/>
  <c r="AW34" i="1"/>
  <c r="AU34" i="1"/>
  <c r="AT34" i="1"/>
  <c r="AR34" i="1"/>
  <c r="AP34" i="1"/>
  <c r="AN34" i="1"/>
  <c r="AT33" i="1"/>
  <c r="AT35" i="1" s="1"/>
  <c r="AM33" i="1"/>
  <c r="AK33" i="1"/>
  <c r="AJ33" i="1"/>
  <c r="AH33" i="1"/>
  <c r="AH35" i="1" s="1"/>
  <c r="AG33" i="1"/>
  <c r="AG35" i="1" s="1"/>
  <c r="AE33" i="1"/>
  <c r="AE35" i="1" s="1"/>
  <c r="AD33" i="1"/>
  <c r="AD35" i="1" s="1"/>
  <c r="AB33" i="1"/>
  <c r="AA33" i="1"/>
  <c r="Y33" i="1"/>
  <c r="X33" i="1"/>
  <c r="AW33" i="1" s="1"/>
  <c r="AW35" i="1" s="1"/>
  <c r="V33" i="1"/>
  <c r="V35" i="1" s="1"/>
  <c r="U33" i="1"/>
  <c r="U35" i="1" s="1"/>
  <c r="S33" i="1"/>
  <c r="S35" i="1" s="1"/>
  <c r="R33" i="1"/>
  <c r="R35" i="1" s="1"/>
  <c r="P33" i="1"/>
  <c r="O33" i="1"/>
  <c r="M33" i="1"/>
  <c r="L33" i="1"/>
  <c r="J33" i="1"/>
  <c r="J35" i="1" s="1"/>
  <c r="I33" i="1"/>
  <c r="I35" i="1" s="1"/>
  <c r="G33" i="1"/>
  <c r="G35" i="1" s="1"/>
  <c r="F33" i="1"/>
  <c r="AZ33" i="1" s="1"/>
  <c r="AZ35" i="1" s="1"/>
  <c r="D33" i="1"/>
  <c r="AN33" i="1" s="1"/>
  <c r="AN35" i="1" s="1"/>
  <c r="AZ31" i="1"/>
  <c r="AX31" i="1"/>
  <c r="AW31" i="1"/>
  <c r="AU31" i="1"/>
  <c r="AT31" i="1"/>
  <c r="BF31" i="1" s="1"/>
  <c r="AR31" i="1"/>
  <c r="BD31" i="1" s="1"/>
  <c r="AP31" i="1"/>
  <c r="AN31" i="1"/>
  <c r="AR30" i="1"/>
  <c r="AU30" i="1" s="1"/>
  <c r="AU32" i="1" s="1"/>
  <c r="AM30" i="1"/>
  <c r="AM32" i="1" s="1"/>
  <c r="AK30" i="1"/>
  <c r="AK32" i="1" s="1"/>
  <c r="AJ30" i="1"/>
  <c r="AJ32" i="1" s="1"/>
  <c r="AH30" i="1"/>
  <c r="AH32" i="1" s="1"/>
  <c r="AG30" i="1"/>
  <c r="AG32" i="1" s="1"/>
  <c r="AE30" i="1"/>
  <c r="AE32" i="1" s="1"/>
  <c r="AD30" i="1"/>
  <c r="AD32" i="1" s="1"/>
  <c r="AB30" i="1"/>
  <c r="AB32" i="1" s="1"/>
  <c r="AA30" i="1"/>
  <c r="AA32" i="1" s="1"/>
  <c r="Y30" i="1"/>
  <c r="Y32" i="1" s="1"/>
  <c r="X30" i="1"/>
  <c r="X32" i="1" s="1"/>
  <c r="V30" i="1"/>
  <c r="V32" i="1" s="1"/>
  <c r="U30" i="1"/>
  <c r="U32" i="1" s="1"/>
  <c r="S30" i="1"/>
  <c r="S32" i="1" s="1"/>
  <c r="R30" i="1"/>
  <c r="P30" i="1"/>
  <c r="P32" i="1" s="1"/>
  <c r="O30" i="1"/>
  <c r="O32" i="1" s="1"/>
  <c r="M30" i="1"/>
  <c r="M32" i="1" s="1"/>
  <c r="L30" i="1"/>
  <c r="L32" i="1" s="1"/>
  <c r="J30" i="1"/>
  <c r="I30" i="1"/>
  <c r="I32" i="1" s="1"/>
  <c r="G30" i="1"/>
  <c r="G32" i="1" s="1"/>
  <c r="F30" i="1"/>
  <c r="F32" i="1" s="1"/>
  <c r="D30" i="1"/>
  <c r="D32" i="1" s="1"/>
  <c r="AH29" i="1"/>
  <c r="AG29" i="1"/>
  <c r="AE29" i="1"/>
  <c r="AD29" i="1"/>
  <c r="V29" i="1"/>
  <c r="U29" i="1"/>
  <c r="S29" i="1"/>
  <c r="R29" i="1"/>
  <c r="J29" i="1"/>
  <c r="I29" i="1"/>
  <c r="G29" i="1"/>
  <c r="F29" i="1"/>
  <c r="AZ28" i="1"/>
  <c r="AX28" i="1"/>
  <c r="AW28" i="1"/>
  <c r="AU28" i="1"/>
  <c r="AT28" i="1"/>
  <c r="BF28" i="1" s="1"/>
  <c r="AR28" i="1"/>
  <c r="BD28" i="1" s="1"/>
  <c r="AP28" i="1"/>
  <c r="AN28" i="1"/>
  <c r="AZ27" i="1"/>
  <c r="AZ29" i="1" s="1"/>
  <c r="AX27" i="1"/>
  <c r="AX29" i="1" s="1"/>
  <c r="AM27" i="1"/>
  <c r="AM29" i="1" s="1"/>
  <c r="AK27" i="1"/>
  <c r="AK29" i="1" s="1"/>
  <c r="AJ27" i="1"/>
  <c r="AJ29" i="1" s="1"/>
  <c r="AH27" i="1"/>
  <c r="AG27" i="1"/>
  <c r="AE27" i="1"/>
  <c r="AD27" i="1"/>
  <c r="AB27" i="1"/>
  <c r="AB29" i="1" s="1"/>
  <c r="AA27" i="1"/>
  <c r="AA29" i="1" s="1"/>
  <c r="Y27" i="1"/>
  <c r="Y29" i="1" s="1"/>
  <c r="X27" i="1"/>
  <c r="X29" i="1" s="1"/>
  <c r="V27" i="1"/>
  <c r="AU27" i="1" s="1"/>
  <c r="AU29" i="1" s="1"/>
  <c r="U27" i="1"/>
  <c r="S27" i="1"/>
  <c r="R27" i="1"/>
  <c r="P27" i="1"/>
  <c r="P29" i="1" s="1"/>
  <c r="O27" i="1"/>
  <c r="O29" i="1" s="1"/>
  <c r="M27" i="1"/>
  <c r="M29" i="1" s="1"/>
  <c r="L27" i="1"/>
  <c r="L29" i="1" s="1"/>
  <c r="J27" i="1"/>
  <c r="I27" i="1"/>
  <c r="AT27" i="1" s="1"/>
  <c r="G27" i="1"/>
  <c r="F27" i="1"/>
  <c r="AP27" i="1" s="1"/>
  <c r="AP29" i="1" s="1"/>
  <c r="D27" i="1"/>
  <c r="D29" i="1" s="1"/>
  <c r="AM26" i="1"/>
  <c r="AK26" i="1"/>
  <c r="AJ26" i="1"/>
  <c r="AB26" i="1"/>
  <c r="AA26" i="1"/>
  <c r="Y26" i="1"/>
  <c r="X26" i="1"/>
  <c r="P26" i="1"/>
  <c r="O26" i="1"/>
  <c r="M26" i="1"/>
  <c r="L26" i="1"/>
  <c r="D26" i="1"/>
  <c r="BF25" i="1"/>
  <c r="BD25" i="1"/>
  <c r="AZ25" i="1"/>
  <c r="AX25" i="1"/>
  <c r="AW25" i="1"/>
  <c r="AU25" i="1"/>
  <c r="AT25" i="1"/>
  <c r="AR25" i="1"/>
  <c r="AP25" i="1"/>
  <c r="AN25" i="1"/>
  <c r="AT24" i="1"/>
  <c r="AT26" i="1" s="1"/>
  <c r="AM24" i="1"/>
  <c r="AK24" i="1"/>
  <c r="AJ24" i="1"/>
  <c r="AH24" i="1"/>
  <c r="AH26" i="1" s="1"/>
  <c r="AG24" i="1"/>
  <c r="AG26" i="1" s="1"/>
  <c r="AE24" i="1"/>
  <c r="AE26" i="1" s="1"/>
  <c r="AD24" i="1"/>
  <c r="AD26" i="1" s="1"/>
  <c r="AB24" i="1"/>
  <c r="AA24" i="1"/>
  <c r="Y24" i="1"/>
  <c r="X24" i="1"/>
  <c r="AW24" i="1" s="1"/>
  <c r="AW26" i="1" s="1"/>
  <c r="V24" i="1"/>
  <c r="V26" i="1" s="1"/>
  <c r="U24" i="1"/>
  <c r="U26" i="1" s="1"/>
  <c r="S24" i="1"/>
  <c r="S26" i="1" s="1"/>
  <c r="R24" i="1"/>
  <c r="R26" i="1" s="1"/>
  <c r="P24" i="1"/>
  <c r="O24" i="1"/>
  <c r="M24" i="1"/>
  <c r="L24" i="1"/>
  <c r="J24" i="1"/>
  <c r="J26" i="1" s="1"/>
  <c r="I24" i="1"/>
  <c r="I26" i="1" s="1"/>
  <c r="G24" i="1"/>
  <c r="G26" i="1" s="1"/>
  <c r="F24" i="1"/>
  <c r="AZ24" i="1" s="1"/>
  <c r="AZ26" i="1" s="1"/>
  <c r="D24" i="1"/>
  <c r="AN24" i="1" s="1"/>
  <c r="AN26" i="1" s="1"/>
  <c r="AH23" i="1"/>
  <c r="AG23" i="1"/>
  <c r="AE23" i="1"/>
  <c r="AD23" i="1"/>
  <c r="V23" i="1"/>
  <c r="U23" i="1"/>
  <c r="S23" i="1"/>
  <c r="R23" i="1"/>
  <c r="J23" i="1"/>
  <c r="I23" i="1"/>
  <c r="G23" i="1"/>
  <c r="F23" i="1"/>
  <c r="AZ22" i="1"/>
  <c r="AX22" i="1"/>
  <c r="AW22" i="1"/>
  <c r="AU22" i="1"/>
  <c r="AT22" i="1"/>
  <c r="BF22" i="1" s="1"/>
  <c r="AR22" i="1"/>
  <c r="BD22" i="1" s="1"/>
  <c r="AP22" i="1"/>
  <c r="AN22" i="1"/>
  <c r="AZ21" i="1"/>
  <c r="AZ23" i="1" s="1"/>
  <c r="AX21" i="1"/>
  <c r="AX23" i="1" s="1"/>
  <c r="AM21" i="1"/>
  <c r="AM23" i="1" s="1"/>
  <c r="AK21" i="1"/>
  <c r="AK23" i="1" s="1"/>
  <c r="AJ21" i="1"/>
  <c r="AJ23" i="1" s="1"/>
  <c r="AH21" i="1"/>
  <c r="AG21" i="1"/>
  <c r="AE21" i="1"/>
  <c r="AD21" i="1"/>
  <c r="AB21" i="1"/>
  <c r="AB23" i="1" s="1"/>
  <c r="AA21" i="1"/>
  <c r="AA23" i="1" s="1"/>
  <c r="Y21" i="1"/>
  <c r="Y23" i="1" s="1"/>
  <c r="X21" i="1"/>
  <c r="X23" i="1" s="1"/>
  <c r="V21" i="1"/>
  <c r="AU21" i="1" s="1"/>
  <c r="AU23" i="1" s="1"/>
  <c r="U21" i="1"/>
  <c r="S21" i="1"/>
  <c r="R21" i="1"/>
  <c r="P21" i="1"/>
  <c r="P23" i="1" s="1"/>
  <c r="O21" i="1"/>
  <c r="O23" i="1" s="1"/>
  <c r="M21" i="1"/>
  <c r="M23" i="1" s="1"/>
  <c r="L21" i="1"/>
  <c r="L23" i="1" s="1"/>
  <c r="J21" i="1"/>
  <c r="I21" i="1"/>
  <c r="AT21" i="1" s="1"/>
  <c r="G21" i="1"/>
  <c r="F21" i="1"/>
  <c r="AP21" i="1" s="1"/>
  <c r="AP23" i="1" s="1"/>
  <c r="D21" i="1"/>
  <c r="D23" i="1" s="1"/>
  <c r="AM20" i="1"/>
  <c r="AK20" i="1"/>
  <c r="AJ20" i="1"/>
  <c r="AB20" i="1"/>
  <c r="AA20" i="1"/>
  <c r="Y20" i="1"/>
  <c r="X20" i="1"/>
  <c r="P20" i="1"/>
  <c r="O20" i="1"/>
  <c r="M20" i="1"/>
  <c r="L20" i="1"/>
  <c r="D20" i="1"/>
  <c r="BF19" i="1"/>
  <c r="BD19" i="1"/>
  <c r="AZ19" i="1"/>
  <c r="AX19" i="1"/>
  <c r="AW19" i="1"/>
  <c r="AU19" i="1"/>
  <c r="AT19" i="1"/>
  <c r="AR19" i="1"/>
  <c r="AP19" i="1"/>
  <c r="AP7" i="1" s="1"/>
  <c r="AN19" i="1"/>
  <c r="AT18" i="1"/>
  <c r="AT20" i="1" s="1"/>
  <c r="AM18" i="1"/>
  <c r="AK18" i="1"/>
  <c r="AJ18" i="1"/>
  <c r="AH18" i="1"/>
  <c r="AH20" i="1" s="1"/>
  <c r="AG18" i="1"/>
  <c r="AG20" i="1" s="1"/>
  <c r="AE18" i="1"/>
  <c r="AE20" i="1" s="1"/>
  <c r="AD18" i="1"/>
  <c r="AD20" i="1" s="1"/>
  <c r="AB18" i="1"/>
  <c r="AA18" i="1"/>
  <c r="Y18" i="1"/>
  <c r="X18" i="1"/>
  <c r="AW18" i="1" s="1"/>
  <c r="AW20" i="1" s="1"/>
  <c r="V18" i="1"/>
  <c r="V20" i="1" s="1"/>
  <c r="U18" i="1"/>
  <c r="U20" i="1" s="1"/>
  <c r="S18" i="1"/>
  <c r="S20" i="1" s="1"/>
  <c r="R18" i="1"/>
  <c r="R20" i="1" s="1"/>
  <c r="P18" i="1"/>
  <c r="O18" i="1"/>
  <c r="M18" i="1"/>
  <c r="L18" i="1"/>
  <c r="J18" i="1"/>
  <c r="J20" i="1" s="1"/>
  <c r="I18" i="1"/>
  <c r="I20" i="1" s="1"/>
  <c r="G18" i="1"/>
  <c r="G20" i="1" s="1"/>
  <c r="F18" i="1"/>
  <c r="AZ18" i="1" s="1"/>
  <c r="AZ20" i="1" s="1"/>
  <c r="D18" i="1"/>
  <c r="AN18" i="1" s="1"/>
  <c r="AN20" i="1" s="1"/>
  <c r="AW17" i="1"/>
  <c r="AH17" i="1"/>
  <c r="AG17" i="1"/>
  <c r="AE17" i="1"/>
  <c r="AB17" i="1"/>
  <c r="V17" i="1"/>
  <c r="U17" i="1"/>
  <c r="S17" i="1"/>
  <c r="P17" i="1"/>
  <c r="J17" i="1"/>
  <c r="I17" i="1"/>
  <c r="G17" i="1"/>
  <c r="D17" i="1"/>
  <c r="AZ16" i="1"/>
  <c r="AX16" i="1"/>
  <c r="AX7" i="1" s="1"/>
  <c r="AU16" i="1"/>
  <c r="AT16" i="1"/>
  <c r="BF16" i="1" s="1"/>
  <c r="AR16" i="1"/>
  <c r="BD16" i="1" s="1"/>
  <c r="AP16" i="1"/>
  <c r="AN16" i="1"/>
  <c r="AZ15" i="1"/>
  <c r="AZ17" i="1" s="1"/>
  <c r="AX15" i="1"/>
  <c r="AX17" i="1" s="1"/>
  <c r="AM15" i="1"/>
  <c r="AM17" i="1" s="1"/>
  <c r="AK15" i="1"/>
  <c r="AK17" i="1" s="1"/>
  <c r="AJ15" i="1"/>
  <c r="AJ17" i="1" s="1"/>
  <c r="AH15" i="1"/>
  <c r="AG15" i="1"/>
  <c r="AE15" i="1"/>
  <c r="AD15" i="1"/>
  <c r="AD17" i="1" s="1"/>
  <c r="AB15" i="1"/>
  <c r="AA15" i="1"/>
  <c r="AA17" i="1" s="1"/>
  <c r="Y15" i="1"/>
  <c r="Y17" i="1" s="1"/>
  <c r="X15" i="1"/>
  <c r="X17" i="1" s="1"/>
  <c r="V15" i="1"/>
  <c r="AU15" i="1" s="1"/>
  <c r="AU17" i="1" s="1"/>
  <c r="U15" i="1"/>
  <c r="S15" i="1"/>
  <c r="R15" i="1"/>
  <c r="R17" i="1" s="1"/>
  <c r="P15" i="1"/>
  <c r="O15" i="1"/>
  <c r="O17" i="1" s="1"/>
  <c r="M15" i="1"/>
  <c r="M17" i="1" s="1"/>
  <c r="L15" i="1"/>
  <c r="L17" i="1" s="1"/>
  <c r="J15" i="1"/>
  <c r="I15" i="1"/>
  <c r="AT15" i="1" s="1"/>
  <c r="G15" i="1"/>
  <c r="AR15" i="1" s="1"/>
  <c r="F15" i="1"/>
  <c r="F17" i="1" s="1"/>
  <c r="D15" i="1"/>
  <c r="AN15" i="1" s="1"/>
  <c r="AN17" i="1" s="1"/>
  <c r="AM14" i="1"/>
  <c r="AK14" i="1"/>
  <c r="AJ14" i="1"/>
  <c r="AH14" i="1"/>
  <c r="AA14" i="1"/>
  <c r="Y14" i="1"/>
  <c r="X14" i="1"/>
  <c r="V14" i="1"/>
  <c r="O14" i="1"/>
  <c r="M14" i="1"/>
  <c r="L14" i="1"/>
  <c r="J14" i="1"/>
  <c r="BF13" i="1"/>
  <c r="BD13" i="1"/>
  <c r="AZ13" i="1"/>
  <c r="AX13" i="1"/>
  <c r="AW13" i="1"/>
  <c r="AU13" i="1"/>
  <c r="AT13" i="1"/>
  <c r="AR13" i="1"/>
  <c r="AP13" i="1"/>
  <c r="AN13" i="1"/>
  <c r="AN7" i="1" s="1"/>
  <c r="AR12" i="1"/>
  <c r="AR14" i="1" s="1"/>
  <c r="AM12" i="1"/>
  <c r="AK12" i="1"/>
  <c r="AJ12" i="1"/>
  <c r="AH12" i="1"/>
  <c r="AG12" i="1"/>
  <c r="AG14" i="1" s="1"/>
  <c r="AE12" i="1"/>
  <c r="AE14" i="1" s="1"/>
  <c r="AD12" i="1"/>
  <c r="AD14" i="1" s="1"/>
  <c r="AB12" i="1"/>
  <c r="AB14" i="1" s="1"/>
  <c r="AA12" i="1"/>
  <c r="Y12" i="1"/>
  <c r="X12" i="1"/>
  <c r="AW12" i="1" s="1"/>
  <c r="AW14" i="1" s="1"/>
  <c r="V12" i="1"/>
  <c r="AU12" i="1" s="1"/>
  <c r="AU14" i="1" s="1"/>
  <c r="U12" i="1"/>
  <c r="U14" i="1" s="1"/>
  <c r="S12" i="1"/>
  <c r="S14" i="1" s="1"/>
  <c r="R12" i="1"/>
  <c r="R14" i="1" s="1"/>
  <c r="P12" i="1"/>
  <c r="P14" i="1" s="1"/>
  <c r="O12" i="1"/>
  <c r="M12" i="1"/>
  <c r="L12" i="1"/>
  <c r="J12" i="1"/>
  <c r="I12" i="1"/>
  <c r="I14" i="1" s="1"/>
  <c r="G12" i="1"/>
  <c r="G14" i="1" s="1"/>
  <c r="F12" i="1"/>
  <c r="AZ12" i="1" s="1"/>
  <c r="AZ14" i="1" s="1"/>
  <c r="D12" i="1"/>
  <c r="AX12" i="1" s="1"/>
  <c r="AX14" i="1" s="1"/>
  <c r="AG11" i="1"/>
  <c r="AE11" i="1"/>
  <c r="AD11" i="1"/>
  <c r="AB11" i="1"/>
  <c r="U11" i="1"/>
  <c r="S11" i="1"/>
  <c r="R11" i="1"/>
  <c r="P11" i="1"/>
  <c r="I11" i="1"/>
  <c r="G11" i="1"/>
  <c r="F11" i="1"/>
  <c r="D11" i="1"/>
  <c r="AZ10" i="1"/>
  <c r="AX10" i="1"/>
  <c r="AW10" i="1"/>
  <c r="AW7" i="1" s="1"/>
  <c r="AU10" i="1"/>
  <c r="AU7" i="1" s="1"/>
  <c r="AT10" i="1"/>
  <c r="BF10" i="1" s="1"/>
  <c r="AR10" i="1"/>
  <c r="BD10" i="1" s="1"/>
  <c r="AP10" i="1"/>
  <c r="AN10" i="1"/>
  <c r="AZ9" i="1"/>
  <c r="AZ11" i="1" s="1"/>
  <c r="AX9" i="1"/>
  <c r="AX11" i="1" s="1"/>
  <c r="AM9" i="1"/>
  <c r="AM11" i="1" s="1"/>
  <c r="AK9" i="1"/>
  <c r="AK11" i="1" s="1"/>
  <c r="AJ9" i="1"/>
  <c r="AJ11" i="1" s="1"/>
  <c r="AH9" i="1"/>
  <c r="AH11" i="1" s="1"/>
  <c r="AG9" i="1"/>
  <c r="AE9" i="1"/>
  <c r="AD9" i="1"/>
  <c r="AB9" i="1"/>
  <c r="AA9" i="1"/>
  <c r="AA11" i="1" s="1"/>
  <c r="Y9" i="1"/>
  <c r="Y11" i="1" s="1"/>
  <c r="X9" i="1"/>
  <c r="X11" i="1" s="1"/>
  <c r="V9" i="1"/>
  <c r="V11" i="1" s="1"/>
  <c r="U9" i="1"/>
  <c r="S9" i="1"/>
  <c r="R9" i="1"/>
  <c r="P9" i="1"/>
  <c r="O9" i="1"/>
  <c r="O11" i="1" s="1"/>
  <c r="M9" i="1"/>
  <c r="M11" i="1" s="1"/>
  <c r="L9" i="1"/>
  <c r="L11" i="1" s="1"/>
  <c r="J9" i="1"/>
  <c r="J11" i="1" s="1"/>
  <c r="I9" i="1"/>
  <c r="AT9" i="1" s="1"/>
  <c r="G9" i="1"/>
  <c r="AR9" i="1" s="1"/>
  <c r="F9" i="1"/>
  <c r="AP9" i="1" s="1"/>
  <c r="D9" i="1"/>
  <c r="AN9" i="1" s="1"/>
  <c r="AZ7" i="1"/>
  <c r="AM7" i="1"/>
  <c r="AK7" i="1"/>
  <c r="AJ7" i="1"/>
  <c r="AH7" i="1"/>
  <c r="AG7" i="1"/>
  <c r="AE7" i="1"/>
  <c r="AD7" i="1"/>
  <c r="AB7" i="1"/>
  <c r="AA7" i="1"/>
  <c r="Y7" i="1"/>
  <c r="X7" i="1"/>
  <c r="V7" i="1"/>
  <c r="U7" i="1"/>
  <c r="S7" i="1"/>
  <c r="R7" i="1"/>
  <c r="P7" i="1"/>
  <c r="O7" i="1"/>
  <c r="M7" i="1"/>
  <c r="L7" i="1"/>
  <c r="J7" i="1"/>
  <c r="I7" i="1"/>
  <c r="G7" i="1"/>
  <c r="F7" i="1"/>
  <c r="D7" i="1"/>
  <c r="AE6" i="1"/>
  <c r="AE8" i="1" s="1"/>
  <c r="AD6" i="1"/>
  <c r="AD8" i="1" s="1"/>
  <c r="AB6" i="1"/>
  <c r="AB8" i="1" s="1"/>
  <c r="S6" i="1"/>
  <c r="S8" i="1" s="1"/>
  <c r="R6" i="1"/>
  <c r="R8" i="1" s="1"/>
  <c r="P6" i="1"/>
  <c r="P8" i="1" s="1"/>
  <c r="G6" i="1"/>
  <c r="G8" i="1" s="1"/>
  <c r="F6" i="1"/>
  <c r="F8" i="1" s="1"/>
  <c r="D6" i="1"/>
  <c r="D8" i="1" s="1"/>
  <c r="BD15" i="1" l="1"/>
  <c r="BD17" i="1" s="1"/>
  <c r="AR17" i="1"/>
  <c r="BF37" i="1"/>
  <c r="AT44" i="1"/>
  <c r="BF75" i="1"/>
  <c r="AN11" i="1"/>
  <c r="BF15" i="1"/>
  <c r="AT17" i="1"/>
  <c r="AW71" i="1"/>
  <c r="AR83" i="1"/>
  <c r="AR11" i="1"/>
  <c r="AT29" i="1"/>
  <c r="AW41" i="1"/>
  <c r="AP11" i="1"/>
  <c r="AT56" i="1"/>
  <c r="AT11" i="1"/>
  <c r="AN71" i="1"/>
  <c r="BD7" i="1"/>
  <c r="AT50" i="1"/>
  <c r="AZ71" i="1"/>
  <c r="BF67" i="1"/>
  <c r="BF7" i="1"/>
  <c r="BF21" i="1"/>
  <c r="AT23" i="1"/>
  <c r="AN41" i="1"/>
  <c r="AZ36" i="1"/>
  <c r="AZ38" i="1" s="1"/>
  <c r="AZ41" i="1"/>
  <c r="BD37" i="1"/>
  <c r="AT62" i="1"/>
  <c r="AR89" i="1"/>
  <c r="AU9" i="1"/>
  <c r="AN12" i="1"/>
  <c r="AN14" i="1" s="1"/>
  <c r="BD12" i="1"/>
  <c r="AP18" i="1"/>
  <c r="AP20" i="1" s="1"/>
  <c r="BF18" i="1"/>
  <c r="AW21" i="1"/>
  <c r="AW23" i="1" s="1"/>
  <c r="AP24" i="1"/>
  <c r="AP26" i="1" s="1"/>
  <c r="BF24" i="1"/>
  <c r="AW27" i="1"/>
  <c r="AW29" i="1" s="1"/>
  <c r="AP30" i="1"/>
  <c r="AP32" i="1" s="1"/>
  <c r="AX30" i="1"/>
  <c r="AX32" i="1" s="1"/>
  <c r="R32" i="1"/>
  <c r="AP33" i="1"/>
  <c r="AP35" i="1" s="1"/>
  <c r="BF33" i="1"/>
  <c r="AP39" i="1"/>
  <c r="BF39" i="1"/>
  <c r="AW42" i="1"/>
  <c r="AW44" i="1" s="1"/>
  <c r="AP45" i="1"/>
  <c r="AP47" i="1" s="1"/>
  <c r="BF45" i="1"/>
  <c r="AW48" i="1"/>
  <c r="AW50" i="1" s="1"/>
  <c r="AP51" i="1"/>
  <c r="AP53" i="1" s="1"/>
  <c r="BF51" i="1"/>
  <c r="AW54" i="1"/>
  <c r="AW56" i="1" s="1"/>
  <c r="AP57" i="1"/>
  <c r="AP59" i="1" s="1"/>
  <c r="BF57" i="1"/>
  <c r="AW60" i="1"/>
  <c r="AW62" i="1" s="1"/>
  <c r="AP63" i="1"/>
  <c r="AP65" i="1" s="1"/>
  <c r="BF63" i="1"/>
  <c r="L66" i="1"/>
  <c r="L68" i="1" s="1"/>
  <c r="X66" i="1"/>
  <c r="X68" i="1" s="1"/>
  <c r="AJ66" i="1"/>
  <c r="AJ68" i="1" s="1"/>
  <c r="AT67" i="1"/>
  <c r="AP69" i="1"/>
  <c r="BF69" i="1"/>
  <c r="AT72" i="1"/>
  <c r="AT66" i="1" s="1"/>
  <c r="AT68" i="1" s="1"/>
  <c r="AP72" i="1"/>
  <c r="AP74" i="1" s="1"/>
  <c r="F74" i="1"/>
  <c r="AN75" i="1"/>
  <c r="AN77" i="1" s="1"/>
  <c r="BF79" i="1"/>
  <c r="AN81" i="1"/>
  <c r="AN83" i="1" s="1"/>
  <c r="AN87" i="1"/>
  <c r="AN89" i="1" s="1"/>
  <c r="AW9" i="1"/>
  <c r="AP12" i="1"/>
  <c r="AP14" i="1" s="1"/>
  <c r="AR18" i="1"/>
  <c r="AR24" i="1"/>
  <c r="AR32" i="1"/>
  <c r="AR33" i="1"/>
  <c r="AR39" i="1"/>
  <c r="AR45" i="1"/>
  <c r="AR51" i="1"/>
  <c r="AR57" i="1"/>
  <c r="AR63" i="1"/>
  <c r="AR69" i="1"/>
  <c r="BD70" i="1"/>
  <c r="BD67" i="1" s="1"/>
  <c r="AR72" i="1"/>
  <c r="AZ75" i="1"/>
  <c r="AZ77" i="1" s="1"/>
  <c r="AR75" i="1"/>
  <c r="AT78" i="1"/>
  <c r="AW78" i="1"/>
  <c r="AW80" i="1" s="1"/>
  <c r="AZ81" i="1"/>
  <c r="AZ83" i="1" s="1"/>
  <c r="F83" i="1"/>
  <c r="AZ87" i="1"/>
  <c r="AZ89" i="1" s="1"/>
  <c r="F89" i="1"/>
  <c r="AU90" i="1"/>
  <c r="AU92" i="1" s="1"/>
  <c r="V96" i="1"/>
  <c r="V98" i="1" s="1"/>
  <c r="V101" i="1"/>
  <c r="AH101" i="1"/>
  <c r="AH96" i="1"/>
  <c r="AH98" i="1" s="1"/>
  <c r="BD100" i="1"/>
  <c r="J101" i="1"/>
  <c r="BF103" i="1"/>
  <c r="AT97" i="1"/>
  <c r="AN97" i="1"/>
  <c r="AU111" i="1"/>
  <c r="AU113" i="1" s="1"/>
  <c r="I6" i="1"/>
  <c r="I8" i="1" s="1"/>
  <c r="U6" i="1"/>
  <c r="U8" i="1" s="1"/>
  <c r="AG6" i="1"/>
  <c r="AG8" i="1" s="1"/>
  <c r="AT12" i="1"/>
  <c r="AU18" i="1"/>
  <c r="AU20" i="1" s="1"/>
  <c r="AN21" i="1"/>
  <c r="AN23" i="1" s="1"/>
  <c r="AU24" i="1"/>
  <c r="AU26" i="1" s="1"/>
  <c r="AN27" i="1"/>
  <c r="AN29" i="1" s="1"/>
  <c r="AS30" i="1"/>
  <c r="BD30" i="1"/>
  <c r="J32" i="1"/>
  <c r="AU33" i="1"/>
  <c r="AU35" i="1" s="1"/>
  <c r="AU39" i="1"/>
  <c r="AN42" i="1"/>
  <c r="AN44" i="1" s="1"/>
  <c r="AU45" i="1"/>
  <c r="AU47" i="1" s="1"/>
  <c r="AN48" i="1"/>
  <c r="AN50" i="1" s="1"/>
  <c r="AU51" i="1"/>
  <c r="AU53" i="1" s="1"/>
  <c r="AN54" i="1"/>
  <c r="AN56" i="1" s="1"/>
  <c r="AU57" i="1"/>
  <c r="AU59" i="1" s="1"/>
  <c r="AN60" i="1"/>
  <c r="AN62" i="1" s="1"/>
  <c r="AU63" i="1"/>
  <c r="AU65" i="1" s="1"/>
  <c r="AU69" i="1"/>
  <c r="R71" i="1"/>
  <c r="AT71" i="1"/>
  <c r="AU75" i="1"/>
  <c r="AU77" i="1" s="1"/>
  <c r="G77" i="1"/>
  <c r="AW81" i="1"/>
  <c r="AW83" i="1" s="1"/>
  <c r="AR107" i="1"/>
  <c r="BD177" i="1"/>
  <c r="AS177" i="1"/>
  <c r="BD78" i="1"/>
  <c r="G83" i="1"/>
  <c r="AX81" i="1"/>
  <c r="AX83" i="1" s="1"/>
  <c r="G89" i="1"/>
  <c r="AX87" i="1"/>
  <c r="AX89" i="1" s="1"/>
  <c r="J6" i="1"/>
  <c r="J8" i="1" s="1"/>
  <c r="V6" i="1"/>
  <c r="V8" i="1" s="1"/>
  <c r="AH6" i="1"/>
  <c r="AH8" i="1" s="1"/>
  <c r="AR7" i="1"/>
  <c r="D14" i="1"/>
  <c r="F20" i="1"/>
  <c r="F26" i="1"/>
  <c r="F35" i="1"/>
  <c r="F36" i="1"/>
  <c r="F38" i="1" s="1"/>
  <c r="R36" i="1"/>
  <c r="R38" i="1" s="1"/>
  <c r="AD36" i="1"/>
  <c r="AD38" i="1" s="1"/>
  <c r="F41" i="1"/>
  <c r="F47" i="1"/>
  <c r="F53" i="1"/>
  <c r="F59" i="1"/>
  <c r="F65" i="1"/>
  <c r="F66" i="1"/>
  <c r="F68" i="1" s="1"/>
  <c r="F71" i="1"/>
  <c r="S71" i="1"/>
  <c r="AG71" i="1"/>
  <c r="AZ72" i="1"/>
  <c r="AZ74" i="1" s="1"/>
  <c r="AU78" i="1"/>
  <c r="AU80" i="1" s="1"/>
  <c r="BF81" i="1"/>
  <c r="BF85" i="1"/>
  <c r="AV134" i="1"/>
  <c r="L6" i="1"/>
  <c r="L8" i="1" s="1"/>
  <c r="X6" i="1"/>
  <c r="X8" i="1" s="1"/>
  <c r="AJ6" i="1"/>
  <c r="AJ8" i="1" s="1"/>
  <c r="AT7" i="1"/>
  <c r="F14" i="1"/>
  <c r="AP15" i="1"/>
  <c r="AP17" i="1" s="1"/>
  <c r="AX18" i="1"/>
  <c r="AX20" i="1" s="1"/>
  <c r="AR21" i="1"/>
  <c r="AX24" i="1"/>
  <c r="AX26" i="1" s="1"/>
  <c r="AR27" i="1"/>
  <c r="AX33" i="1"/>
  <c r="AX35" i="1" s="1"/>
  <c r="G36" i="1"/>
  <c r="G38" i="1" s="1"/>
  <c r="S36" i="1"/>
  <c r="S38" i="1" s="1"/>
  <c r="AE36" i="1"/>
  <c r="AE38" i="1" s="1"/>
  <c r="AX39" i="1"/>
  <c r="AR42" i="1"/>
  <c r="AX45" i="1"/>
  <c r="AX47" i="1" s="1"/>
  <c r="AR48" i="1"/>
  <c r="AX51" i="1"/>
  <c r="AX53" i="1" s="1"/>
  <c r="AR54" i="1"/>
  <c r="AX57" i="1"/>
  <c r="AX59" i="1" s="1"/>
  <c r="AR60" i="1"/>
  <c r="AX63" i="1"/>
  <c r="AX65" i="1" s="1"/>
  <c r="G66" i="1"/>
  <c r="G68" i="1" s="1"/>
  <c r="AX69" i="1"/>
  <c r="U71" i="1"/>
  <c r="AR80" i="1"/>
  <c r="AW87" i="1"/>
  <c r="AW89" i="1" s="1"/>
  <c r="AW90" i="1"/>
  <c r="AW92" i="1" s="1"/>
  <c r="AU101" i="1"/>
  <c r="AX102" i="1"/>
  <c r="AR102" i="1"/>
  <c r="S96" i="1"/>
  <c r="S98" i="1" s="1"/>
  <c r="S104" i="1"/>
  <c r="AE104" i="1"/>
  <c r="AE96" i="1"/>
  <c r="AE98" i="1" s="1"/>
  <c r="AX111" i="1"/>
  <c r="AX113" i="1" s="1"/>
  <c r="D113" i="1"/>
  <c r="AR111" i="1"/>
  <c r="AN111" i="1"/>
  <c r="AN113" i="1" s="1"/>
  <c r="AW72" i="1"/>
  <c r="AW74" i="1" s="1"/>
  <c r="AA122" i="1"/>
  <c r="AW120" i="1"/>
  <c r="AW122" i="1" s="1"/>
  <c r="AA96" i="1"/>
  <c r="AA98" i="1" s="1"/>
  <c r="M6" i="1"/>
  <c r="M8" i="1" s="1"/>
  <c r="Y6" i="1"/>
  <c r="Y8" i="1" s="1"/>
  <c r="AK6" i="1"/>
  <c r="AK8" i="1" s="1"/>
  <c r="AV30" i="1"/>
  <c r="I36" i="1"/>
  <c r="I38" i="1" s="1"/>
  <c r="U36" i="1"/>
  <c r="U38" i="1" s="1"/>
  <c r="AG36" i="1"/>
  <c r="AG38" i="1" s="1"/>
  <c r="AT36" i="1"/>
  <c r="AT38" i="1" s="1"/>
  <c r="I66" i="1"/>
  <c r="I68" i="1" s="1"/>
  <c r="G80" i="1"/>
  <c r="AW84" i="1"/>
  <c r="AW86" i="1" s="1"/>
  <c r="AT90" i="1"/>
  <c r="AP95" i="1"/>
  <c r="AX117" i="1"/>
  <c r="AX119" i="1" s="1"/>
  <c r="AR117" i="1"/>
  <c r="D119" i="1"/>
  <c r="AN117" i="1"/>
  <c r="AN119" i="1" s="1"/>
  <c r="AT77" i="1"/>
  <c r="O6" i="1"/>
  <c r="O8" i="1" s="1"/>
  <c r="AA6" i="1"/>
  <c r="AA8" i="1" s="1"/>
  <c r="AM6" i="1"/>
  <c r="AM8" i="1" s="1"/>
  <c r="AN30" i="1"/>
  <c r="J36" i="1"/>
  <c r="J38" i="1" s="1"/>
  <c r="V36" i="1"/>
  <c r="V38" i="1" s="1"/>
  <c r="AH36" i="1"/>
  <c r="AH38" i="1" s="1"/>
  <c r="J66" i="1"/>
  <c r="J68" i="1" s="1"/>
  <c r="V66" i="1"/>
  <c r="V68" i="1" s="1"/>
  <c r="AH66" i="1"/>
  <c r="AH68" i="1" s="1"/>
  <c r="AN72" i="1"/>
  <c r="AN74" i="1" s="1"/>
  <c r="AT84" i="1"/>
  <c r="F95" i="1"/>
  <c r="AZ93" i="1"/>
  <c r="AZ95" i="1" s="1"/>
  <c r="AT93" i="1"/>
  <c r="G96" i="1"/>
  <c r="G98" i="1" s="1"/>
  <c r="G104" i="1"/>
  <c r="AU105" i="1"/>
  <c r="AU107" i="1" s="1"/>
  <c r="AX108" i="1"/>
  <c r="AX110" i="1" s="1"/>
  <c r="D96" i="1"/>
  <c r="D98" i="1" s="1"/>
  <c r="AR108" i="1"/>
  <c r="P96" i="1"/>
  <c r="P98" i="1" s="1"/>
  <c r="P110" i="1"/>
  <c r="AB110" i="1"/>
  <c r="AU108" i="1"/>
  <c r="AU110" i="1" s="1"/>
  <c r="AN108" i="1"/>
  <c r="AN110" i="1" s="1"/>
  <c r="AR97" i="1"/>
  <c r="AR99" i="1"/>
  <c r="D101" i="1"/>
  <c r="AK101" i="1"/>
  <c r="AN102" i="1"/>
  <c r="AN104" i="1" s="1"/>
  <c r="AN105" i="1"/>
  <c r="AN107" i="1" s="1"/>
  <c r="AR114" i="1"/>
  <c r="AN114" i="1"/>
  <c r="AN116" i="1" s="1"/>
  <c r="BD115" i="1"/>
  <c r="AU123" i="1"/>
  <c r="AU125" i="1" s="1"/>
  <c r="AO135" i="1"/>
  <c r="AY139" i="1"/>
  <c r="AY140" i="1"/>
  <c r="AY151" i="1"/>
  <c r="AR93" i="1"/>
  <c r="I101" i="1"/>
  <c r="I96" i="1"/>
  <c r="I98" i="1" s="1"/>
  <c r="U101" i="1"/>
  <c r="U96" i="1"/>
  <c r="U98" i="1" s="1"/>
  <c r="AG101" i="1"/>
  <c r="AG96" i="1"/>
  <c r="AG98" i="1" s="1"/>
  <c r="AT99" i="1"/>
  <c r="AZ105" i="1"/>
  <c r="AZ107" i="1" s="1"/>
  <c r="F107" i="1"/>
  <c r="AP105" i="1"/>
  <c r="AP107" i="1" s="1"/>
  <c r="AU114" i="1"/>
  <c r="AU116" i="1" s="1"/>
  <c r="AV136" i="1"/>
  <c r="AO181" i="1"/>
  <c r="AN78" i="1"/>
  <c r="AN80" i="1" s="1"/>
  <c r="AU81" i="1"/>
  <c r="AU83" i="1" s="1"/>
  <c r="AN84" i="1"/>
  <c r="AN86" i="1" s="1"/>
  <c r="AU87" i="1"/>
  <c r="AU89" i="1" s="1"/>
  <c r="AN90" i="1"/>
  <c r="AN92" i="1" s="1"/>
  <c r="AU93" i="1"/>
  <c r="AU95" i="1" s="1"/>
  <c r="O96" i="1"/>
  <c r="O98" i="1" s="1"/>
  <c r="AW99" i="1"/>
  <c r="AW104" i="1"/>
  <c r="AT105" i="1"/>
  <c r="AP108" i="1"/>
  <c r="AP110" i="1" s="1"/>
  <c r="AZ111" i="1"/>
  <c r="AZ113" i="1" s="1"/>
  <c r="F113" i="1"/>
  <c r="AP111" i="1"/>
  <c r="AP113" i="1" s="1"/>
  <c r="AT114" i="1"/>
  <c r="AX114" i="1"/>
  <c r="AX116" i="1" s="1"/>
  <c r="AZ117" i="1"/>
  <c r="AZ119" i="1" s="1"/>
  <c r="F119" i="1"/>
  <c r="AP117" i="1"/>
  <c r="AP119" i="1" s="1"/>
  <c r="D122" i="1"/>
  <c r="AR120" i="1"/>
  <c r="AN120" i="1"/>
  <c r="AN122" i="1" s="1"/>
  <c r="BF121" i="1"/>
  <c r="BF97" i="1" s="1"/>
  <c r="AN131" i="1"/>
  <c r="AS158" i="1"/>
  <c r="AV152" i="1"/>
  <c r="AV175" i="1"/>
  <c r="AP84" i="1"/>
  <c r="AP86" i="1" s="1"/>
  <c r="AP90" i="1"/>
  <c r="AP92" i="1" s="1"/>
  <c r="AW93" i="1"/>
  <c r="AW95" i="1" s="1"/>
  <c r="G95" i="1"/>
  <c r="AP120" i="1"/>
  <c r="AP122" i="1" s="1"/>
  <c r="BF132" i="1"/>
  <c r="BF131" i="1" s="1"/>
  <c r="AT131" i="1"/>
  <c r="AW131" i="1"/>
  <c r="AV135" i="1"/>
  <c r="AO162" i="1"/>
  <c r="AY199" i="1"/>
  <c r="AR84" i="1"/>
  <c r="AR90" i="1"/>
  <c r="AJ98" i="1"/>
  <c r="AZ97" i="1"/>
  <c r="AT104" i="1"/>
  <c r="AW105" i="1"/>
  <c r="AW107" i="1" s="1"/>
  <c r="AT108" i="1"/>
  <c r="AW108" i="1"/>
  <c r="AW110" i="1" s="1"/>
  <c r="AT111" i="1"/>
  <c r="AT117" i="1"/>
  <c r="AR123" i="1"/>
  <c r="AV178" i="1"/>
  <c r="AV170" i="1"/>
  <c r="AV162" i="1"/>
  <c r="AV154" i="1"/>
  <c r="AV146" i="1"/>
  <c r="AV138" i="1"/>
  <c r="AV186" i="1"/>
  <c r="AV192" i="1"/>
  <c r="AV185" i="1"/>
  <c r="AV132" i="1"/>
  <c r="AV194" i="1"/>
  <c r="AV169" i="1"/>
  <c r="AV161" i="1"/>
  <c r="AV153" i="1"/>
  <c r="AV200" i="1"/>
  <c r="AV158" i="1"/>
  <c r="AV150" i="1"/>
  <c r="AV142" i="1"/>
  <c r="AV203" i="1"/>
  <c r="AV202" i="1"/>
  <c r="AV208" i="1"/>
  <c r="AV211" i="1"/>
  <c r="AV145" i="1"/>
  <c r="AV144" i="1"/>
  <c r="AV181" i="1"/>
  <c r="AV173" i="1"/>
  <c r="AV165" i="1"/>
  <c r="AV141" i="1"/>
  <c r="AU131" i="1"/>
  <c r="AV157" i="1"/>
  <c r="AV210" i="1"/>
  <c r="AV149" i="1"/>
  <c r="AV137" i="1"/>
  <c r="AS134" i="1"/>
  <c r="AO138" i="1"/>
  <c r="BD141" i="1"/>
  <c r="AS141" i="1"/>
  <c r="BD153" i="1"/>
  <c r="AS153" i="1"/>
  <c r="AY159" i="1"/>
  <c r="AO173" i="1"/>
  <c r="AU117" i="1"/>
  <c r="AU119" i="1" s="1"/>
  <c r="AT120" i="1"/>
  <c r="AT123" i="1"/>
  <c r="AO189" i="1"/>
  <c r="BF134" i="1"/>
  <c r="BD148" i="1"/>
  <c r="AS148" i="1"/>
  <c r="AY186" i="1"/>
  <c r="X98" i="1"/>
  <c r="AM96" i="1"/>
  <c r="AM98" i="1" s="1"/>
  <c r="AZ99" i="1"/>
  <c r="F101" i="1"/>
  <c r="F96" i="1"/>
  <c r="F98" i="1" s="1"/>
  <c r="R101" i="1"/>
  <c r="R96" i="1"/>
  <c r="R98" i="1" s="1"/>
  <c r="AD101" i="1"/>
  <c r="AD96" i="1"/>
  <c r="AD98" i="1" s="1"/>
  <c r="AP99" i="1"/>
  <c r="AP97" i="1"/>
  <c r="AW111" i="1"/>
  <c r="AW113" i="1" s="1"/>
  <c r="AW117" i="1"/>
  <c r="AW119" i="1" s="1"/>
  <c r="AU120" i="1"/>
  <c r="AU122" i="1" s="1"/>
  <c r="AY146" i="1"/>
  <c r="AO147" i="1"/>
  <c r="AO154" i="1"/>
  <c r="AY183" i="1"/>
  <c r="BF141" i="1"/>
  <c r="AO145" i="1"/>
  <c r="AO150" i="1"/>
  <c r="AO151" i="1"/>
  <c r="AY158" i="1"/>
  <c r="AV166" i="1"/>
  <c r="AY167" i="1"/>
  <c r="AO170" i="1"/>
  <c r="AV182" i="1"/>
  <c r="AO197" i="1"/>
  <c r="AS212" i="1"/>
  <c r="V122" i="1"/>
  <c r="AY194" i="1"/>
  <c r="AY184" i="1"/>
  <c r="AY177" i="1"/>
  <c r="AY169" i="1"/>
  <c r="AY161" i="1"/>
  <c r="AY153" i="1"/>
  <c r="AY145" i="1"/>
  <c r="AY137" i="1"/>
  <c r="AY207" i="1"/>
  <c r="AY193" i="1"/>
  <c r="AX131" i="1"/>
  <c r="AY201" i="1"/>
  <c r="AY168" i="1"/>
  <c r="AY160" i="1"/>
  <c r="AY152" i="1"/>
  <c r="AY157" i="1"/>
  <c r="AY149" i="1"/>
  <c r="AY141" i="1"/>
  <c r="AY209" i="1"/>
  <c r="AY191" i="1"/>
  <c r="AO134" i="1"/>
  <c r="AY134" i="1"/>
  <c r="AY138" i="1"/>
  <c r="AO139" i="1"/>
  <c r="BD140" i="1"/>
  <c r="AS140" i="1"/>
  <c r="AY142" i="1"/>
  <c r="AY143" i="1"/>
  <c r="AY144" i="1"/>
  <c r="AV148" i="1"/>
  <c r="BD156" i="1"/>
  <c r="AS156" i="1"/>
  <c r="AO158" i="1"/>
  <c r="AO159" i="1"/>
  <c r="AY172" i="1"/>
  <c r="AV174" i="1"/>
  <c r="AY175" i="1"/>
  <c r="AV177" i="1"/>
  <c r="AO178" i="1"/>
  <c r="AY180" i="1"/>
  <c r="AO183" i="1"/>
  <c r="AY188" i="1"/>
  <c r="AV205" i="1"/>
  <c r="AO204" i="1"/>
  <c r="AY132" i="1"/>
  <c r="AO133" i="1"/>
  <c r="AY133" i="1"/>
  <c r="AO137" i="1"/>
  <c r="AO142" i="1"/>
  <c r="AO143" i="1"/>
  <c r="AY154" i="1"/>
  <c r="AV160" i="1"/>
  <c r="BF162" i="1"/>
  <c r="AY163" i="1"/>
  <c r="AY166" i="1"/>
  <c r="AO167" i="1"/>
  <c r="BD176" i="1"/>
  <c r="AV187" i="1"/>
  <c r="AV195" i="1"/>
  <c r="AY210" i="1"/>
  <c r="AV212" i="1"/>
  <c r="AV227" i="1"/>
  <c r="AO132" i="1"/>
  <c r="BD134" i="1"/>
  <c r="AO136" i="1"/>
  <c r="AY136" i="1"/>
  <c r="AV140" i="1"/>
  <c r="AS145" i="1"/>
  <c r="AS146" i="1"/>
  <c r="BD147" i="1"/>
  <c r="AV147" i="1"/>
  <c r="AO149" i="1"/>
  <c r="AS150" i="1"/>
  <c r="AV156" i="1"/>
  <c r="AO161" i="1"/>
  <c r="AO166" i="1"/>
  <c r="AV168" i="1"/>
  <c r="AY171" i="1"/>
  <c r="AY174" i="1"/>
  <c r="AO175" i="1"/>
  <c r="AY179" i="1"/>
  <c r="AS183" i="1"/>
  <c r="AV184" i="1"/>
  <c r="AY185" i="1"/>
  <c r="AS204" i="1"/>
  <c r="AP218" i="1"/>
  <c r="AY272" i="1"/>
  <c r="BD133" i="1"/>
  <c r="AS133" i="1"/>
  <c r="BF146" i="1"/>
  <c r="AY148" i="1"/>
  <c r="AV151" i="1"/>
  <c r="AO157" i="1"/>
  <c r="AO169" i="1"/>
  <c r="AO174" i="1"/>
  <c r="AV176" i="1"/>
  <c r="BF178" i="1"/>
  <c r="AO182" i="1"/>
  <c r="AY187" i="1"/>
  <c r="BD248" i="1"/>
  <c r="AV248" i="1"/>
  <c r="AX123" i="1"/>
  <c r="AX125" i="1" s="1"/>
  <c r="AN123" i="1"/>
  <c r="AN125" i="1" s="1"/>
  <c r="AS210" i="1"/>
  <c r="AS202" i="1"/>
  <c r="AS194" i="1"/>
  <c r="AS186" i="1"/>
  <c r="AS203" i="1"/>
  <c r="AS201" i="1"/>
  <c r="AS182" i="1"/>
  <c r="AS179" i="1"/>
  <c r="AS171" i="1"/>
  <c r="AS163" i="1"/>
  <c r="AS155" i="1"/>
  <c r="AS147" i="1"/>
  <c r="AS139" i="1"/>
  <c r="AS211" i="1"/>
  <c r="AS209" i="1"/>
  <c r="AS170" i="1"/>
  <c r="AS162" i="1"/>
  <c r="AS154" i="1"/>
  <c r="AS187" i="1"/>
  <c r="AS175" i="1"/>
  <c r="AS167" i="1"/>
  <c r="AS159" i="1"/>
  <c r="AS151" i="1"/>
  <c r="AS143" i="1"/>
  <c r="BD132" i="1"/>
  <c r="AS132" i="1"/>
  <c r="AR131" i="1"/>
  <c r="AS195" i="1"/>
  <c r="AS193" i="1"/>
  <c r="BF133" i="1"/>
  <c r="AS135" i="1"/>
  <c r="BD136" i="1"/>
  <c r="AS137" i="1"/>
  <c r="AS138" i="1"/>
  <c r="BD139" i="1"/>
  <c r="AV139" i="1"/>
  <c r="AO141" i="1"/>
  <c r="AS142" i="1"/>
  <c r="AY147" i="1"/>
  <c r="BD149" i="1"/>
  <c r="AS149" i="1"/>
  <c r="AO153" i="1"/>
  <c r="BD155" i="1"/>
  <c r="AV155" i="1"/>
  <c r="AV159" i="1"/>
  <c r="BD161" i="1"/>
  <c r="AS161" i="1"/>
  <c r="AY162" i="1"/>
  <c r="AV164" i="1"/>
  <c r="AY165" i="1"/>
  <c r="AO177" i="1"/>
  <c r="AO179" i="1"/>
  <c r="AS188" i="1"/>
  <c r="AS196" i="1"/>
  <c r="AY202" i="1"/>
  <c r="AO205" i="1"/>
  <c r="AV294" i="1"/>
  <c r="AV286" i="1"/>
  <c r="AV296" i="1"/>
  <c r="AV288" i="1"/>
  <c r="AV293" i="1"/>
  <c r="AV285" i="1"/>
  <c r="AV277" i="1"/>
  <c r="AV269" i="1"/>
  <c r="AV295" i="1"/>
  <c r="AV287" i="1"/>
  <c r="AV279" i="1"/>
  <c r="AV271" i="1"/>
  <c r="AV289" i="1"/>
  <c r="AV262" i="1"/>
  <c r="AV255" i="1"/>
  <c r="AV247" i="1"/>
  <c r="AV239" i="1"/>
  <c r="AV231" i="1"/>
  <c r="AV261" i="1"/>
  <c r="AV272" i="1"/>
  <c r="AV270" i="1"/>
  <c r="AV280" i="1"/>
  <c r="AV278" i="1"/>
  <c r="AV219" i="1"/>
  <c r="AV263" i="1"/>
  <c r="AU218" i="1"/>
  <c r="AV221" i="1"/>
  <c r="AV229" i="1"/>
  <c r="AV237" i="1"/>
  <c r="AV223" i="1"/>
  <c r="AV245" i="1"/>
  <c r="AV143" i="1"/>
  <c r="AY156" i="1"/>
  <c r="AO165" i="1"/>
  <c r="AS166" i="1"/>
  <c r="AV167" i="1"/>
  <c r="BD169" i="1"/>
  <c r="AS169" i="1"/>
  <c r="AY170" i="1"/>
  <c r="AV172" i="1"/>
  <c r="AY173" i="1"/>
  <c r="AY176" i="1"/>
  <c r="AV180" i="1"/>
  <c r="AY181" i="1"/>
  <c r="AO192" i="1"/>
  <c r="AV224" i="1"/>
  <c r="BD224" i="1"/>
  <c r="AY231" i="1"/>
  <c r="AY236" i="1"/>
  <c r="AY222" i="1"/>
  <c r="AY220" i="1"/>
  <c r="AV258" i="1"/>
  <c r="AO186" i="1"/>
  <c r="AO188" i="1"/>
  <c r="AV190" i="1"/>
  <c r="AY198" i="1"/>
  <c r="AO199" i="1"/>
  <c r="AV201" i="1"/>
  <c r="AO206" i="1"/>
  <c r="BD207" i="1"/>
  <c r="AS207" i="1"/>
  <c r="AW218" i="1"/>
  <c r="AY225" i="1"/>
  <c r="BD226" i="1"/>
  <c r="AO228" i="1"/>
  <c r="AY233" i="1"/>
  <c r="AY235" i="1"/>
  <c r="BD240" i="1"/>
  <c r="AV240" i="1"/>
  <c r="BF242" i="1"/>
  <c r="AV250" i="1"/>
  <c r="AO251" i="1"/>
  <c r="AY256" i="1"/>
  <c r="AV260" i="1"/>
  <c r="AS273" i="1"/>
  <c r="AO277" i="1"/>
  <c r="AS282" i="1"/>
  <c r="AV163" i="1"/>
  <c r="AS164" i="1"/>
  <c r="AV171" i="1"/>
  <c r="AS172" i="1"/>
  <c r="AV179" i="1"/>
  <c r="AS180" i="1"/>
  <c r="AS185" i="1"/>
  <c r="AV197" i="1"/>
  <c r="AV204" i="1"/>
  <c r="AY205" i="1"/>
  <c r="AO209" i="1"/>
  <c r="AY211" i="1"/>
  <c r="AY212" i="1"/>
  <c r="AY262" i="1"/>
  <c r="AO220" i="1"/>
  <c r="AO241" i="1"/>
  <c r="AO233" i="1"/>
  <c r="AV222" i="1"/>
  <c r="AY224" i="1"/>
  <c r="AY227" i="1"/>
  <c r="AO231" i="1"/>
  <c r="BD232" i="1"/>
  <c r="AV232" i="1"/>
  <c r="AV242" i="1"/>
  <c r="AO243" i="1"/>
  <c r="AY248" i="1"/>
  <c r="AV252" i="1"/>
  <c r="AY253" i="1"/>
  <c r="BD257" i="1"/>
  <c r="AS257" i="1"/>
  <c r="AY258" i="1"/>
  <c r="AY263" i="1"/>
  <c r="AO267" i="1"/>
  <c r="AV268" i="1"/>
  <c r="AY308" i="1"/>
  <c r="AY305" i="1"/>
  <c r="AY328" i="1"/>
  <c r="AY313" i="1"/>
  <c r="AS330" i="1"/>
  <c r="BD330" i="1"/>
  <c r="AO144" i="1"/>
  <c r="AO152" i="1"/>
  <c r="AO160" i="1"/>
  <c r="AO168" i="1"/>
  <c r="AO176" i="1"/>
  <c r="AV183" i="1"/>
  <c r="AY190" i="1"/>
  <c r="AO191" i="1"/>
  <c r="AV193" i="1"/>
  <c r="AO198" i="1"/>
  <c r="BD199" i="1"/>
  <c r="AS199" i="1"/>
  <c r="BD206" i="1"/>
  <c r="AS206" i="1"/>
  <c r="AV207" i="1"/>
  <c r="AY208" i="1"/>
  <c r="AO210" i="1"/>
  <c r="AO212" i="1"/>
  <c r="AZ218" i="1"/>
  <c r="AO225" i="1"/>
  <c r="AV226" i="1"/>
  <c r="AV234" i="1"/>
  <c r="AO235" i="1"/>
  <c r="AY240" i="1"/>
  <c r="AV244" i="1"/>
  <c r="AY245" i="1"/>
  <c r="BD249" i="1"/>
  <c r="AS249" i="1"/>
  <c r="AY250" i="1"/>
  <c r="AO253" i="1"/>
  <c r="AS254" i="1"/>
  <c r="AO256" i="1"/>
  <c r="AY260" i="1"/>
  <c r="AV265" i="1"/>
  <c r="AO283" i="1"/>
  <c r="AO155" i="1"/>
  <c r="AO163" i="1"/>
  <c r="AO171" i="1"/>
  <c r="AS178" i="1"/>
  <c r="AY182" i="1"/>
  <c r="AV189" i="1"/>
  <c r="AV196" i="1"/>
  <c r="AY197" i="1"/>
  <c r="AO201" i="1"/>
  <c r="AY203" i="1"/>
  <c r="AY204" i="1"/>
  <c r="AO208" i="1"/>
  <c r="BD212" i="1"/>
  <c r="BF219" i="1"/>
  <c r="BD220" i="1"/>
  <c r="AS220" i="1"/>
  <c r="AY238" i="1"/>
  <c r="AY230" i="1"/>
  <c r="AX218" i="1"/>
  <c r="AY223" i="1"/>
  <c r="AO227" i="1"/>
  <c r="AY232" i="1"/>
  <c r="AV236" i="1"/>
  <c r="AY237" i="1"/>
  <c r="BD241" i="1"/>
  <c r="AS241" i="1"/>
  <c r="AY242" i="1"/>
  <c r="AO245" i="1"/>
  <c r="AS246" i="1"/>
  <c r="AO248" i="1"/>
  <c r="AV257" i="1"/>
  <c r="AO258" i="1"/>
  <c r="AV259" i="1"/>
  <c r="AS264" i="1"/>
  <c r="AS157" i="1"/>
  <c r="AS165" i="1"/>
  <c r="AS173" i="1"/>
  <c r="AS181" i="1"/>
  <c r="AO190" i="1"/>
  <c r="BD191" i="1"/>
  <c r="AS191" i="1"/>
  <c r="BD198" i="1"/>
  <c r="AS198" i="1"/>
  <c r="AV199" i="1"/>
  <c r="AY200" i="1"/>
  <c r="AO202" i="1"/>
  <c r="AV206" i="1"/>
  <c r="BF220" i="1"/>
  <c r="AO222" i="1"/>
  <c r="AO223" i="1"/>
  <c r="BD225" i="1"/>
  <c r="AS225" i="1"/>
  <c r="AY226" i="1"/>
  <c r="AV228" i="1"/>
  <c r="AY229" i="1"/>
  <c r="BD233" i="1"/>
  <c r="AS233" i="1"/>
  <c r="AY234" i="1"/>
  <c r="AO237" i="1"/>
  <c r="AV249" i="1"/>
  <c r="AO250" i="1"/>
  <c r="AV251" i="1"/>
  <c r="AY252" i="1"/>
  <c r="AV254" i="1"/>
  <c r="AY255" i="1"/>
  <c r="AO260" i="1"/>
  <c r="AO266" i="1"/>
  <c r="AY280" i="1"/>
  <c r="AO211" i="1"/>
  <c r="AO203" i="1"/>
  <c r="AO195" i="1"/>
  <c r="AO187" i="1"/>
  <c r="AS136" i="1"/>
  <c r="AS144" i="1"/>
  <c r="AS152" i="1"/>
  <c r="AS160" i="1"/>
  <c r="AS168" i="1"/>
  <c r="AS176" i="1"/>
  <c r="BF181" i="1"/>
  <c r="AV188" i="1"/>
  <c r="AY189" i="1"/>
  <c r="BF191" i="1"/>
  <c r="AO193" i="1"/>
  <c r="AY195" i="1"/>
  <c r="AY196" i="1"/>
  <c r="AO200" i="1"/>
  <c r="BD205" i="1"/>
  <c r="AS295" i="1"/>
  <c r="AS287" i="1"/>
  <c r="AS297" i="1"/>
  <c r="AS289" i="1"/>
  <c r="AS294" i="1"/>
  <c r="AS286" i="1"/>
  <c r="AS278" i="1"/>
  <c r="AS270" i="1"/>
  <c r="AS296" i="1"/>
  <c r="AS288" i="1"/>
  <c r="AS280" i="1"/>
  <c r="AS272" i="1"/>
  <c r="AS279" i="1"/>
  <c r="BD219" i="1"/>
  <c r="AS219" i="1"/>
  <c r="AR218" i="1"/>
  <c r="AS281" i="1"/>
  <c r="AS263" i="1"/>
  <c r="AS256" i="1"/>
  <c r="AS248" i="1"/>
  <c r="AS240" i="1"/>
  <c r="AS232" i="1"/>
  <c r="AS262" i="1"/>
  <c r="AS298" i="1"/>
  <c r="AS223" i="1"/>
  <c r="AS290" i="1"/>
  <c r="AS265" i="1"/>
  <c r="AS271" i="1"/>
  <c r="AV220" i="1"/>
  <c r="AY221" i="1"/>
  <c r="AS224" i="1"/>
  <c r="AO229" i="1"/>
  <c r="AS230" i="1"/>
  <c r="AV241" i="1"/>
  <c r="AO242" i="1"/>
  <c r="AV243" i="1"/>
  <c r="AY244" i="1"/>
  <c r="AV246" i="1"/>
  <c r="AY247" i="1"/>
  <c r="AO252" i="1"/>
  <c r="AY257" i="1"/>
  <c r="AY259" i="1"/>
  <c r="AV264" i="1"/>
  <c r="BD274" i="1"/>
  <c r="AS274" i="1"/>
  <c r="BD285" i="1"/>
  <c r="AS285" i="1"/>
  <c r="AS362" i="1"/>
  <c r="AS315" i="1"/>
  <c r="AO140" i="1"/>
  <c r="AO148" i="1"/>
  <c r="AO156" i="1"/>
  <c r="AO164" i="1"/>
  <c r="AO172" i="1"/>
  <c r="AO180" i="1"/>
  <c r="AO184" i="1"/>
  <c r="AO185" i="1"/>
  <c r="BD190" i="1"/>
  <c r="AS190" i="1"/>
  <c r="AV191" i="1"/>
  <c r="AY192" i="1"/>
  <c r="AO194" i="1"/>
  <c r="AO196" i="1"/>
  <c r="AV198" i="1"/>
  <c r="AY206" i="1"/>
  <c r="AO207" i="1"/>
  <c r="AV209" i="1"/>
  <c r="AV225" i="1"/>
  <c r="AO226" i="1"/>
  <c r="AV233" i="1"/>
  <c r="AO234" i="1"/>
  <c r="AV235" i="1"/>
  <c r="AV238" i="1"/>
  <c r="AY239" i="1"/>
  <c r="AO244" i="1"/>
  <c r="AY249" i="1"/>
  <c r="AY251" i="1"/>
  <c r="AO255" i="1"/>
  <c r="BD256" i="1"/>
  <c r="AV256" i="1"/>
  <c r="AO262" i="1"/>
  <c r="AS266" i="1"/>
  <c r="BD281" i="1"/>
  <c r="AV281" i="1"/>
  <c r="AO284" i="1"/>
  <c r="BD365" i="1"/>
  <c r="AS365" i="1"/>
  <c r="AY366" i="1"/>
  <c r="BD260" i="1"/>
  <c r="AS260" i="1"/>
  <c r="AY269" i="1"/>
  <c r="AV275" i="1"/>
  <c r="AV282" i="1"/>
  <c r="AY283" i="1"/>
  <c r="AY289" i="1"/>
  <c r="BD293" i="1"/>
  <c r="AS293" i="1"/>
  <c r="BD325" i="1"/>
  <c r="AS325" i="1"/>
  <c r="AO350" i="1"/>
  <c r="AS228" i="1"/>
  <c r="AS236" i="1"/>
  <c r="AS244" i="1"/>
  <c r="AS252" i="1"/>
  <c r="AS261" i="1"/>
  <c r="AO269" i="1"/>
  <c r="AO276" i="1"/>
  <c r="BD277" i="1"/>
  <c r="AS277" i="1"/>
  <c r="BD284" i="1"/>
  <c r="AS284" i="1"/>
  <c r="AO286" i="1"/>
  <c r="AV291" i="1"/>
  <c r="AO292" i="1"/>
  <c r="AY297" i="1"/>
  <c r="AY307" i="1"/>
  <c r="AO308" i="1"/>
  <c r="BF311" i="1"/>
  <c r="AV315" i="1"/>
  <c r="AY316" i="1"/>
  <c r="AV320" i="1"/>
  <c r="AS322" i="1"/>
  <c r="AO324" i="1"/>
  <c r="AY340" i="1"/>
  <c r="AO296" i="1"/>
  <c r="AO288" i="1"/>
  <c r="AO298" i="1"/>
  <c r="AO290" i="1"/>
  <c r="AO295" i="1"/>
  <c r="AO287" i="1"/>
  <c r="AO279" i="1"/>
  <c r="AO271" i="1"/>
  <c r="AO297" i="1"/>
  <c r="AO289" i="1"/>
  <c r="AO281" i="1"/>
  <c r="AO273" i="1"/>
  <c r="AO224" i="1"/>
  <c r="AS231" i="1"/>
  <c r="AO232" i="1"/>
  <c r="AS239" i="1"/>
  <c r="AO240" i="1"/>
  <c r="AS247" i="1"/>
  <c r="AS255" i="1"/>
  <c r="AO263" i="1"/>
  <c r="AV267" i="1"/>
  <c r="AV273" i="1"/>
  <c r="AV274" i="1"/>
  <c r="AY275" i="1"/>
  <c r="AY281" i="1"/>
  <c r="AY282" i="1"/>
  <c r="AO294" i="1"/>
  <c r="AV299" i="1"/>
  <c r="AO310" i="1"/>
  <c r="AO331" i="1"/>
  <c r="AV337" i="1"/>
  <c r="AV339" i="1"/>
  <c r="AO361" i="1"/>
  <c r="AS189" i="1"/>
  <c r="AS197" i="1"/>
  <c r="AS205" i="1"/>
  <c r="AO219" i="1"/>
  <c r="AY293" i="1"/>
  <c r="AY285" i="1"/>
  <c r="AY295" i="1"/>
  <c r="AY287" i="1"/>
  <c r="AY292" i="1"/>
  <c r="AY284" i="1"/>
  <c r="AY276" i="1"/>
  <c r="AY268" i="1"/>
  <c r="AY294" i="1"/>
  <c r="AY286" i="1"/>
  <c r="AY278" i="1"/>
  <c r="AY270" i="1"/>
  <c r="AS226" i="1"/>
  <c r="AS234" i="1"/>
  <c r="AS242" i="1"/>
  <c r="AS250" i="1"/>
  <c r="AS258" i="1"/>
  <c r="AO268" i="1"/>
  <c r="BD269" i="1"/>
  <c r="AS269" i="1"/>
  <c r="BD276" i="1"/>
  <c r="AS276" i="1"/>
  <c r="AY279" i="1"/>
  <c r="AO282" i="1"/>
  <c r="AV284" i="1"/>
  <c r="AY288" i="1"/>
  <c r="AV290" i="1"/>
  <c r="AY291" i="1"/>
  <c r="BD292" i="1"/>
  <c r="AX304" i="1"/>
  <c r="AY306" i="1"/>
  <c r="AY315" i="1"/>
  <c r="AV317" i="1"/>
  <c r="BF319" i="1"/>
  <c r="AV343" i="1"/>
  <c r="AS184" i="1"/>
  <c r="AS192" i="1"/>
  <c r="AS200" i="1"/>
  <c r="AS208" i="1"/>
  <c r="AN218" i="1"/>
  <c r="AY219" i="1"/>
  <c r="AS221" i="1"/>
  <c r="AS229" i="1"/>
  <c r="AO230" i="1"/>
  <c r="AS237" i="1"/>
  <c r="AO238" i="1"/>
  <c r="AS245" i="1"/>
  <c r="AO246" i="1"/>
  <c r="AS253" i="1"/>
  <c r="AO264" i="1"/>
  <c r="AV266" i="1"/>
  <c r="AY267" i="1"/>
  <c r="BF269" i="1"/>
  <c r="AY273" i="1"/>
  <c r="AY274" i="1"/>
  <c r="AO278" i="1"/>
  <c r="AO280" i="1"/>
  <c r="BD282" i="1"/>
  <c r="BD283" i="1"/>
  <c r="BF286" i="1"/>
  <c r="AY296" i="1"/>
  <c r="AV298" i="1"/>
  <c r="AY299" i="1"/>
  <c r="AO323" i="1"/>
  <c r="AS312" i="1"/>
  <c r="BD310" i="1"/>
  <c r="AS310" i="1"/>
  <c r="AV314" i="1"/>
  <c r="AO318" i="1"/>
  <c r="AY327" i="1"/>
  <c r="AS338" i="1"/>
  <c r="AY246" i="1"/>
  <c r="AO249" i="1"/>
  <c r="AY254" i="1"/>
  <c r="AO257" i="1"/>
  <c r="AY264" i="1"/>
  <c r="BD268" i="1"/>
  <c r="AS268" i="1"/>
  <c r="AY271" i="1"/>
  <c r="AO274" i="1"/>
  <c r="AV276" i="1"/>
  <c r="BF283" i="1"/>
  <c r="AO285" i="1"/>
  <c r="AY290" i="1"/>
  <c r="AO291" i="1"/>
  <c r="AV292" i="1"/>
  <c r="BF294" i="1"/>
  <c r="AO371" i="1"/>
  <c r="AS307" i="1"/>
  <c r="AO309" i="1"/>
  <c r="AY334" i="1"/>
  <c r="BD342" i="1"/>
  <c r="AS342" i="1"/>
  <c r="AS227" i="1"/>
  <c r="AS235" i="1"/>
  <c r="AS243" i="1"/>
  <c r="AS251" i="1"/>
  <c r="AS259" i="1"/>
  <c r="AO261" i="1"/>
  <c r="AO265" i="1"/>
  <c r="AY265" i="1"/>
  <c r="AY266" i="1"/>
  <c r="AO270" i="1"/>
  <c r="AO272" i="1"/>
  <c r="BD275" i="1"/>
  <c r="AY277" i="1"/>
  <c r="AV283" i="1"/>
  <c r="AO293" i="1"/>
  <c r="AY298" i="1"/>
  <c r="AO299" i="1"/>
  <c r="AW304" i="1"/>
  <c r="AO305" i="1"/>
  <c r="AO311" i="1"/>
  <c r="AY314" i="1"/>
  <c r="BD318" i="1"/>
  <c r="AS318" i="1"/>
  <c r="AO339" i="1"/>
  <c r="AS382" i="1"/>
  <c r="AS377" i="1"/>
  <c r="AS371" i="1"/>
  <c r="AS363" i="1"/>
  <c r="AS355" i="1"/>
  <c r="AS385" i="1"/>
  <c r="AS384" i="1"/>
  <c r="AS376" i="1"/>
  <c r="AS383" i="1"/>
  <c r="AS375" i="1"/>
  <c r="AS374" i="1"/>
  <c r="AS367" i="1"/>
  <c r="AS359" i="1"/>
  <c r="AS351" i="1"/>
  <c r="AV326" i="1"/>
  <c r="AO327" i="1"/>
  <c r="AO328" i="1"/>
  <c r="AS331" i="1"/>
  <c r="AV332" i="1"/>
  <c r="AO334" i="1"/>
  <c r="AS335" i="1"/>
  <c r="AV338" i="1"/>
  <c r="BF342" i="1"/>
  <c r="AO345" i="1"/>
  <c r="AY345" i="1"/>
  <c r="AY352" i="1"/>
  <c r="AY355" i="1"/>
  <c r="AV357" i="1"/>
  <c r="AO358" i="1"/>
  <c r="AV359" i="1"/>
  <c r="AO369" i="1"/>
  <c r="AS370" i="1"/>
  <c r="AV371" i="1"/>
  <c r="AV409" i="1"/>
  <c r="AR304" i="1"/>
  <c r="AS305" i="1"/>
  <c r="AO306" i="1"/>
  <c r="AY311" i="1"/>
  <c r="AV312" i="1"/>
  <c r="AS313" i="1"/>
  <c r="AO314" i="1"/>
  <c r="AY319" i="1"/>
  <c r="AV321" i="1"/>
  <c r="AS323" i="1"/>
  <c r="BD324" i="1"/>
  <c r="AS324" i="1"/>
  <c r="AV325" i="1"/>
  <c r="AY333" i="1"/>
  <c r="AV336" i="1"/>
  <c r="AY339" i="1"/>
  <c r="AO340" i="1"/>
  <c r="BD341" i="1"/>
  <c r="AS341" i="1"/>
  <c r="AY343" i="1"/>
  <c r="AY344" i="1"/>
  <c r="AS346" i="1"/>
  <c r="AS347" i="1"/>
  <c r="AV348" i="1"/>
  <c r="BD350" i="1"/>
  <c r="AS350" i="1"/>
  <c r="AY351" i="1"/>
  <c r="AY360" i="1"/>
  <c r="AY363" i="1"/>
  <c r="AV365" i="1"/>
  <c r="AO366" i="1"/>
  <c r="AV367" i="1"/>
  <c r="AO377" i="1"/>
  <c r="AY444" i="1"/>
  <c r="AY458" i="1"/>
  <c r="AO459" i="1"/>
  <c r="AV460" i="1"/>
  <c r="BD472" i="1"/>
  <c r="AS472" i="1"/>
  <c r="AS267" i="1"/>
  <c r="AS275" i="1"/>
  <c r="AS283" i="1"/>
  <c r="AS291" i="1"/>
  <c r="AS299" i="1"/>
  <c r="AT304" i="1"/>
  <c r="AS308" i="1"/>
  <c r="AS316" i="1"/>
  <c r="BF323" i="1"/>
  <c r="AY326" i="1"/>
  <c r="AV331" i="1"/>
  <c r="AY332" i="1"/>
  <c r="AO333" i="1"/>
  <c r="BD334" i="1"/>
  <c r="AS334" i="1"/>
  <c r="AV335" i="1"/>
  <c r="AY338" i="1"/>
  <c r="AO343" i="1"/>
  <c r="AO344" i="1"/>
  <c r="AO349" i="1"/>
  <c r="BF350" i="1"/>
  <c r="AY354" i="1"/>
  <c r="AO355" i="1"/>
  <c r="AY359" i="1"/>
  <c r="BD364" i="1"/>
  <c r="AY368" i="1"/>
  <c r="AY371" i="1"/>
  <c r="BD398" i="1"/>
  <c r="AS398" i="1"/>
  <c r="AV408" i="1"/>
  <c r="AY469" i="1"/>
  <c r="AU304" i="1"/>
  <c r="AV381" i="1"/>
  <c r="AV384" i="1"/>
  <c r="AV376" i="1"/>
  <c r="AV383" i="1"/>
  <c r="AV375" i="1"/>
  <c r="AV382" i="1"/>
  <c r="AV370" i="1"/>
  <c r="AV362" i="1"/>
  <c r="AV354" i="1"/>
  <c r="AV374" i="1"/>
  <c r="AV373" i="1"/>
  <c r="AV366" i="1"/>
  <c r="AV358" i="1"/>
  <c r="AV350" i="1"/>
  <c r="AY309" i="1"/>
  <c r="AV310" i="1"/>
  <c r="AS311" i="1"/>
  <c r="AO312" i="1"/>
  <c r="AY317" i="1"/>
  <c r="AV318" i="1"/>
  <c r="AS319" i="1"/>
  <c r="AO320" i="1"/>
  <c r="AY320" i="1"/>
  <c r="AO321" i="1"/>
  <c r="AV322" i="1"/>
  <c r="AV323" i="1"/>
  <c r="AV324" i="1"/>
  <c r="AO326" i="1"/>
  <c r="AS327" i="1"/>
  <c r="AV329" i="1"/>
  <c r="AV330" i="1"/>
  <c r="BF334" i="1"/>
  <c r="AO337" i="1"/>
  <c r="AY337" i="1"/>
  <c r="AV341" i="1"/>
  <c r="AV347" i="1"/>
  <c r="AY348" i="1"/>
  <c r="AO351" i="1"/>
  <c r="AV353" i="1"/>
  <c r="AV356" i="1"/>
  <c r="AY362" i="1"/>
  <c r="AO363" i="1"/>
  <c r="AY367" i="1"/>
  <c r="AO381" i="1"/>
  <c r="AO453" i="1"/>
  <c r="AV454" i="1"/>
  <c r="AO455" i="1"/>
  <c r="AV305" i="1"/>
  <c r="AS306" i="1"/>
  <c r="BD306" i="1"/>
  <c r="AO307" i="1"/>
  <c r="AY312" i="1"/>
  <c r="AV313" i="1"/>
  <c r="AS314" i="1"/>
  <c r="AO315" i="1"/>
  <c r="AY321" i="1"/>
  <c r="AY325" i="1"/>
  <c r="AV328" i="1"/>
  <c r="AY331" i="1"/>
  <c r="AO332" i="1"/>
  <c r="BD333" i="1"/>
  <c r="AS333" i="1"/>
  <c r="AY335" i="1"/>
  <c r="AY336" i="1"/>
  <c r="BD338" i="1"/>
  <c r="AY342" i="1"/>
  <c r="AV346" i="1"/>
  <c r="BD349" i="1"/>
  <c r="AS349" i="1"/>
  <c r="AO357" i="1"/>
  <c r="AO359" i="1"/>
  <c r="AV361" i="1"/>
  <c r="AV364" i="1"/>
  <c r="AY370" i="1"/>
  <c r="AV396" i="1"/>
  <c r="AV417" i="1"/>
  <c r="AV393" i="1"/>
  <c r="AV405" i="1"/>
  <c r="AT391" i="1"/>
  <c r="BF407" i="1"/>
  <c r="BD412" i="1"/>
  <c r="AS412" i="1"/>
  <c r="AS292" i="1"/>
  <c r="AO383" i="1"/>
  <c r="AO382" i="1"/>
  <c r="AO374" i="1"/>
  <c r="AO373" i="1"/>
  <c r="AO370" i="1"/>
  <c r="AO362" i="1"/>
  <c r="AO354" i="1"/>
  <c r="AO346" i="1"/>
  <c r="AO338" i="1"/>
  <c r="AO330" i="1"/>
  <c r="AO372" i="1"/>
  <c r="AO364" i="1"/>
  <c r="AO356" i="1"/>
  <c r="AO385" i="1"/>
  <c r="AO384" i="1"/>
  <c r="AO376" i="1"/>
  <c r="AO368" i="1"/>
  <c r="AO360" i="1"/>
  <c r="AO352" i="1"/>
  <c r="AO375" i="1"/>
  <c r="AS309" i="1"/>
  <c r="AS317" i="1"/>
  <c r="BD320" i="1"/>
  <c r="AS320" i="1"/>
  <c r="AY322" i="1"/>
  <c r="AY324" i="1"/>
  <c r="AO325" i="1"/>
  <c r="BD326" i="1"/>
  <c r="AS326" i="1"/>
  <c r="AV327" i="1"/>
  <c r="AY330" i="1"/>
  <c r="AV334" i="1"/>
  <c r="AO335" i="1"/>
  <c r="AO336" i="1"/>
  <c r="BD337" i="1"/>
  <c r="AS339" i="1"/>
  <c r="AV340" i="1"/>
  <c r="AO342" i="1"/>
  <c r="AS343" i="1"/>
  <c r="AV345" i="1"/>
  <c r="AY347" i="1"/>
  <c r="AO348" i="1"/>
  <c r="AY350" i="1"/>
  <c r="AV352" i="1"/>
  <c r="AY356" i="1"/>
  <c r="AO365" i="1"/>
  <c r="AO367" i="1"/>
  <c r="AV369" i="1"/>
  <c r="AV372" i="1"/>
  <c r="AW391" i="1"/>
  <c r="AS426" i="1"/>
  <c r="AY380" i="1"/>
  <c r="AY374" i="1"/>
  <c r="AY373" i="1"/>
  <c r="AY372" i="1"/>
  <c r="AY369" i="1"/>
  <c r="AY361" i="1"/>
  <c r="AY353" i="1"/>
  <c r="AY383" i="1"/>
  <c r="AY381" i="1"/>
  <c r="AY375" i="1"/>
  <c r="AY365" i="1"/>
  <c r="AY357" i="1"/>
  <c r="AY349" i="1"/>
  <c r="AY382" i="1"/>
  <c r="AY310" i="1"/>
  <c r="AY318" i="1"/>
  <c r="AV319" i="1"/>
  <c r="AS321" i="1"/>
  <c r="AY323" i="1"/>
  <c r="BF326" i="1"/>
  <c r="BF304" i="1" s="1"/>
  <c r="AO329" i="1"/>
  <c r="AY329" i="1"/>
  <c r="AV333" i="1"/>
  <c r="AY341" i="1"/>
  <c r="AV344" i="1"/>
  <c r="AY346" i="1"/>
  <c r="AO347" i="1"/>
  <c r="AV349" i="1"/>
  <c r="AO353" i="1"/>
  <c r="AS354" i="1"/>
  <c r="AV355" i="1"/>
  <c r="BD357" i="1"/>
  <c r="AS357" i="1"/>
  <c r="AY358" i="1"/>
  <c r="AV360" i="1"/>
  <c r="AY364" i="1"/>
  <c r="AO378" i="1"/>
  <c r="AV421" i="1"/>
  <c r="AO422" i="1"/>
  <c r="AY424" i="1"/>
  <c r="BD437" i="1"/>
  <c r="AS437" i="1"/>
  <c r="AS332" i="1"/>
  <c r="AS340" i="1"/>
  <c r="AS348" i="1"/>
  <c r="AS356" i="1"/>
  <c r="AS364" i="1"/>
  <c r="AS372" i="1"/>
  <c r="AY378" i="1"/>
  <c r="AY385" i="1"/>
  <c r="AV464" i="1"/>
  <c r="AS425" i="1"/>
  <c r="AS417" i="1"/>
  <c r="AS411" i="1"/>
  <c r="AS403" i="1"/>
  <c r="AS392" i="1"/>
  <c r="AR391" i="1"/>
  <c r="BD396" i="1"/>
  <c r="AS396" i="1"/>
  <c r="AO398" i="1"/>
  <c r="AV400" i="1"/>
  <c r="BD403" i="1"/>
  <c r="AV403" i="1"/>
  <c r="BD405" i="1"/>
  <c r="AS405" i="1"/>
  <c r="BF413" i="1"/>
  <c r="BD421" i="1"/>
  <c r="AS421" i="1"/>
  <c r="AY428" i="1"/>
  <c r="AO437" i="1"/>
  <c r="AV438" i="1"/>
  <c r="AO439" i="1"/>
  <c r="AV441" i="1"/>
  <c r="AY442" i="1"/>
  <c r="AO443" i="1"/>
  <c r="AV444" i="1"/>
  <c r="BF446" i="1"/>
  <c r="BF391" i="1" s="1"/>
  <c r="AY453" i="1"/>
  <c r="AV458" i="1"/>
  <c r="AY459" i="1"/>
  <c r="BD460" i="1"/>
  <c r="AV469" i="1"/>
  <c r="AO470" i="1"/>
  <c r="AO472" i="1"/>
  <c r="AY376" i="1"/>
  <c r="AY377" i="1"/>
  <c r="BD379" i="1"/>
  <c r="AS379" i="1"/>
  <c r="AV380" i="1"/>
  <c r="AY384" i="1"/>
  <c r="AV392" i="1"/>
  <c r="AS394" i="1"/>
  <c r="AS395" i="1"/>
  <c r="AY397" i="1"/>
  <c r="AV401" i="1"/>
  <c r="BF405" i="1"/>
  <c r="AY411" i="1"/>
  <c r="AV413" i="1"/>
  <c r="AO414" i="1"/>
  <c r="AY416" i="1"/>
  <c r="AS418" i="1"/>
  <c r="BD429" i="1"/>
  <c r="AS429" i="1"/>
  <c r="AY436" i="1"/>
  <c r="AO445" i="1"/>
  <c r="AV446" i="1"/>
  <c r="AO447" i="1"/>
  <c r="AY450" i="1"/>
  <c r="AV452" i="1"/>
  <c r="BF454" i="1"/>
  <c r="AY461" i="1"/>
  <c r="AV466" i="1"/>
  <c r="AY467" i="1"/>
  <c r="BD468" i="1"/>
  <c r="AV379" i="1"/>
  <c r="AY471" i="1"/>
  <c r="AV424" i="1"/>
  <c r="AV416" i="1"/>
  <c r="AV395" i="1"/>
  <c r="AO418" i="1"/>
  <c r="AO412" i="1"/>
  <c r="AO404" i="1"/>
  <c r="AO393" i="1"/>
  <c r="AO397" i="1"/>
  <c r="AY400" i="1"/>
  <c r="BD404" i="1"/>
  <c r="AS404" i="1"/>
  <c r="AY410" i="1"/>
  <c r="AO411" i="1"/>
  <c r="AY413" i="1"/>
  <c r="AY419" i="1"/>
  <c r="BD420" i="1"/>
  <c r="AV429" i="1"/>
  <c r="AO430" i="1"/>
  <c r="AY432" i="1"/>
  <c r="AS434" i="1"/>
  <c r="BD445" i="1"/>
  <c r="AS445" i="1"/>
  <c r="AY449" i="1"/>
  <c r="AY452" i="1"/>
  <c r="AO461" i="1"/>
  <c r="AV462" i="1"/>
  <c r="AO463" i="1"/>
  <c r="AV465" i="1"/>
  <c r="AY466" i="1"/>
  <c r="AO467" i="1"/>
  <c r="AV468" i="1"/>
  <c r="BF470" i="1"/>
  <c r="AS328" i="1"/>
  <c r="AS336" i="1"/>
  <c r="AS344" i="1"/>
  <c r="AS352" i="1"/>
  <c r="AS360" i="1"/>
  <c r="AS368" i="1"/>
  <c r="BD378" i="1"/>
  <c r="AS378" i="1"/>
  <c r="AO466" i="1"/>
  <c r="AY392" i="1"/>
  <c r="AV394" i="1"/>
  <c r="AY396" i="1"/>
  <c r="AV398" i="1"/>
  <c r="AY399" i="1"/>
  <c r="AY401" i="1"/>
  <c r="AO402" i="1"/>
  <c r="AY402" i="1"/>
  <c r="AO403" i="1"/>
  <c r="AY405" i="1"/>
  <c r="AO410" i="1"/>
  <c r="AV412" i="1"/>
  <c r="BF414" i="1"/>
  <c r="AY421" i="1"/>
  <c r="AY427" i="1"/>
  <c r="BD428" i="1"/>
  <c r="AV437" i="1"/>
  <c r="AO438" i="1"/>
  <c r="AY440" i="1"/>
  <c r="AS442" i="1"/>
  <c r="BD453" i="1"/>
  <c r="AS453" i="1"/>
  <c r="AY457" i="1"/>
  <c r="AY460" i="1"/>
  <c r="AO469" i="1"/>
  <c r="AV470" i="1"/>
  <c r="AO471" i="1"/>
  <c r="AV472" i="1"/>
  <c r="AY379" i="1"/>
  <c r="AO380" i="1"/>
  <c r="AY423" i="1"/>
  <c r="AY395" i="1"/>
  <c r="AO426" i="1"/>
  <c r="BD397" i="1"/>
  <c r="AS397" i="1"/>
  <c r="AO399" i="1"/>
  <c r="AV404" i="1"/>
  <c r="AY408" i="1"/>
  <c r="AO413" i="1"/>
  <c r="AV414" i="1"/>
  <c r="AO415" i="1"/>
  <c r="AY418" i="1"/>
  <c r="AO419" i="1"/>
  <c r="AV420" i="1"/>
  <c r="AY429" i="1"/>
  <c r="AY435" i="1"/>
  <c r="BD436" i="1"/>
  <c r="AV445" i="1"/>
  <c r="AO446" i="1"/>
  <c r="AS450" i="1"/>
  <c r="BD461" i="1"/>
  <c r="AS461" i="1"/>
  <c r="AY465" i="1"/>
  <c r="AY468" i="1"/>
  <c r="AS358" i="1"/>
  <c r="AS366" i="1"/>
  <c r="AV378" i="1"/>
  <c r="AV385" i="1"/>
  <c r="AS465" i="1"/>
  <c r="AY393" i="1"/>
  <c r="AO394" i="1"/>
  <c r="AY415" i="1"/>
  <c r="AY394" i="1"/>
  <c r="AO395" i="1"/>
  <c r="AZ391" i="1"/>
  <c r="AO396" i="1"/>
  <c r="BF397" i="1"/>
  <c r="AS401" i="1"/>
  <c r="AO405" i="1"/>
  <c r="AV406" i="1"/>
  <c r="AY407" i="1"/>
  <c r="AY412" i="1"/>
  <c r="AO421" i="1"/>
  <c r="AV422" i="1"/>
  <c r="AO423" i="1"/>
  <c r="AV425" i="1"/>
  <c r="AY426" i="1"/>
  <c r="AO427" i="1"/>
  <c r="AV428" i="1"/>
  <c r="AY437" i="1"/>
  <c r="AY443" i="1"/>
  <c r="AV453" i="1"/>
  <c r="AO454" i="1"/>
  <c r="AY456" i="1"/>
  <c r="AS458" i="1"/>
  <c r="AV459" i="1"/>
  <c r="BD469" i="1"/>
  <c r="AS469" i="1"/>
  <c r="AY470" i="1"/>
  <c r="AY472" i="1"/>
  <c r="AS329" i="1"/>
  <c r="AS337" i="1"/>
  <c r="AS345" i="1"/>
  <c r="AS353" i="1"/>
  <c r="AS361" i="1"/>
  <c r="AS369" i="1"/>
  <c r="AV377" i="1"/>
  <c r="AO379" i="1"/>
  <c r="BD380" i="1"/>
  <c r="AS380" i="1"/>
  <c r="AV397" i="1"/>
  <c r="AS402" i="1"/>
  <c r="AY404" i="1"/>
  <c r="AO407" i="1"/>
  <c r="AS409" i="1"/>
  <c r="AS410" i="1"/>
  <c r="BD411" i="1"/>
  <c r="AV411" i="1"/>
  <c r="BD413" i="1"/>
  <c r="AS413" i="1"/>
  <c r="AY420" i="1"/>
  <c r="AO429" i="1"/>
  <c r="AV430" i="1"/>
  <c r="AO431" i="1"/>
  <c r="AV433" i="1"/>
  <c r="AY434" i="1"/>
  <c r="AO435" i="1"/>
  <c r="AV436" i="1"/>
  <c r="AY445" i="1"/>
  <c r="AY451" i="1"/>
  <c r="AV461" i="1"/>
  <c r="AO462" i="1"/>
  <c r="AY464" i="1"/>
  <c r="AS466" i="1"/>
  <c r="AV467" i="1"/>
  <c r="AX391" i="1"/>
  <c r="AV419" i="1"/>
  <c r="AS420" i="1"/>
  <c r="AV427" i="1"/>
  <c r="AS428" i="1"/>
  <c r="AV435" i="1"/>
  <c r="AS436" i="1"/>
  <c r="AV443" i="1"/>
  <c r="AS444" i="1"/>
  <c r="AV451" i="1"/>
  <c r="AS452" i="1"/>
  <c r="AS460" i="1"/>
  <c r="AS468" i="1"/>
  <c r="AS373" i="1"/>
  <c r="AS381" i="1"/>
  <c r="AO392" i="1"/>
  <c r="AS399" i="1"/>
  <c r="AO400" i="1"/>
  <c r="AS407" i="1"/>
  <c r="AO408" i="1"/>
  <c r="AS415" i="1"/>
  <c r="AO416" i="1"/>
  <c r="AS423" i="1"/>
  <c r="AO424" i="1"/>
  <c r="AS431" i="1"/>
  <c r="AO432" i="1"/>
  <c r="AS439" i="1"/>
  <c r="AO440" i="1"/>
  <c r="AS447" i="1"/>
  <c r="AO448" i="1"/>
  <c r="AS455" i="1"/>
  <c r="AO456" i="1"/>
  <c r="AS463" i="1"/>
  <c r="AO464" i="1"/>
  <c r="AS471" i="1"/>
  <c r="AY398" i="1"/>
  <c r="AV399" i="1"/>
  <c r="AS400" i="1"/>
  <c r="AO401" i="1"/>
  <c r="AY406" i="1"/>
  <c r="AV407" i="1"/>
  <c r="AS408" i="1"/>
  <c r="AO409" i="1"/>
  <c r="AY414" i="1"/>
  <c r="AV415" i="1"/>
  <c r="AS416" i="1"/>
  <c r="AO417" i="1"/>
  <c r="AY422" i="1"/>
  <c r="AV423" i="1"/>
  <c r="AS424" i="1"/>
  <c r="AO425" i="1"/>
  <c r="AY430" i="1"/>
  <c r="AV431" i="1"/>
  <c r="AS432" i="1"/>
  <c r="AO433" i="1"/>
  <c r="AY438" i="1"/>
  <c r="AV439" i="1"/>
  <c r="AS440" i="1"/>
  <c r="AO441" i="1"/>
  <c r="AY446" i="1"/>
  <c r="AV447" i="1"/>
  <c r="AS448" i="1"/>
  <c r="AO449" i="1"/>
  <c r="AY454" i="1"/>
  <c r="AV455" i="1"/>
  <c r="AS456" i="1"/>
  <c r="AO457" i="1"/>
  <c r="AY462" i="1"/>
  <c r="AV463" i="1"/>
  <c r="AS464" i="1"/>
  <c r="AO465" i="1"/>
  <c r="AV471" i="1"/>
  <c r="AY409" i="1"/>
  <c r="AV410" i="1"/>
  <c r="AY417" i="1"/>
  <c r="AV418" i="1"/>
  <c r="AS419" i="1"/>
  <c r="AO420" i="1"/>
  <c r="AY425" i="1"/>
  <c r="AV426" i="1"/>
  <c r="AS427" i="1"/>
  <c r="AO428" i="1"/>
  <c r="AY433" i="1"/>
  <c r="AV434" i="1"/>
  <c r="AS435" i="1"/>
  <c r="AO436" i="1"/>
  <c r="AY441" i="1"/>
  <c r="AV442" i="1"/>
  <c r="AS443" i="1"/>
  <c r="AO444" i="1"/>
  <c r="AV450" i="1"/>
  <c r="AS451" i="1"/>
  <c r="AO452" i="1"/>
  <c r="AS459" i="1"/>
  <c r="AO460" i="1"/>
  <c r="AS467" i="1"/>
  <c r="AO468" i="1"/>
  <c r="AU391" i="1"/>
  <c r="AS406" i="1"/>
  <c r="AS414" i="1"/>
  <c r="AS422" i="1"/>
  <c r="AS430" i="1"/>
  <c r="AS438" i="1"/>
  <c r="AS446" i="1"/>
  <c r="AS454" i="1"/>
  <c r="AS462" i="1"/>
  <c r="AS470" i="1"/>
  <c r="AY431" i="1"/>
  <c r="AV432" i="1"/>
  <c r="AS433" i="1"/>
  <c r="AO434" i="1"/>
  <c r="AY439" i="1"/>
  <c r="AV440" i="1"/>
  <c r="AS441" i="1"/>
  <c r="AO442" i="1"/>
  <c r="AY447" i="1"/>
  <c r="AV448" i="1"/>
  <c r="AS449" i="1"/>
  <c r="AO450" i="1"/>
  <c r="AY455" i="1"/>
  <c r="AV456" i="1"/>
  <c r="AS457" i="1"/>
  <c r="AO458" i="1"/>
  <c r="AY463" i="1"/>
  <c r="AT30" i="1" l="1"/>
  <c r="BD93" i="1"/>
  <c r="AR95" i="1"/>
  <c r="AR116" i="1"/>
  <c r="BD114" i="1"/>
  <c r="BD54" i="1"/>
  <c r="AR56" i="1"/>
  <c r="BD63" i="1"/>
  <c r="AR65" i="1"/>
  <c r="BD24" i="1"/>
  <c r="AR26" i="1"/>
  <c r="AN6" i="1"/>
  <c r="AN8" i="1" s="1"/>
  <c r="AT107" i="1"/>
  <c r="BF105" i="1"/>
  <c r="AT101" i="1"/>
  <c r="AT96" i="1"/>
  <c r="AT98" i="1" s="1"/>
  <c r="BF99" i="1"/>
  <c r="BF96" i="1" s="1"/>
  <c r="BD57" i="1"/>
  <c r="AR59" i="1"/>
  <c r="BD18" i="1"/>
  <c r="AR20" i="1"/>
  <c r="AP6" i="1"/>
  <c r="AP8" i="1" s="1"/>
  <c r="AR6" i="1"/>
  <c r="AR8" i="1" s="1"/>
  <c r="BD304" i="1"/>
  <c r="BF72" i="1"/>
  <c r="BF66" i="1" s="1"/>
  <c r="AT74" i="1"/>
  <c r="BD391" i="1"/>
  <c r="AT119" i="1"/>
  <c r="BF117" i="1"/>
  <c r="BD90" i="1"/>
  <c r="AR92" i="1"/>
  <c r="AW101" i="1"/>
  <c r="AW96" i="1"/>
  <c r="AW98" i="1" s="1"/>
  <c r="AT95" i="1"/>
  <c r="BF93" i="1"/>
  <c r="AX6" i="1"/>
  <c r="AX8" i="1" s="1"/>
  <c r="BD102" i="1"/>
  <c r="AR104" i="1"/>
  <c r="AX71" i="1"/>
  <c r="AX66" i="1"/>
  <c r="AX68" i="1" s="1"/>
  <c r="BD75" i="1"/>
  <c r="AR77" i="1"/>
  <c r="BD45" i="1"/>
  <c r="AR47" i="1"/>
  <c r="AW11" i="1"/>
  <c r="AZ66" i="1"/>
  <c r="AZ68" i="1" s="1"/>
  <c r="AW36" i="1"/>
  <c r="AW38" i="1" s="1"/>
  <c r="BD81" i="1"/>
  <c r="AR125" i="1"/>
  <c r="BD123" i="1"/>
  <c r="AU96" i="1"/>
  <c r="AU98" i="1" s="1"/>
  <c r="AT113" i="1"/>
  <c r="BF111" i="1"/>
  <c r="BD84" i="1"/>
  <c r="AR86" i="1"/>
  <c r="BF114" i="1"/>
  <c r="AT116" i="1"/>
  <c r="AR110" i="1"/>
  <c r="BD108" i="1"/>
  <c r="AR113" i="1"/>
  <c r="BD111" i="1"/>
  <c r="AX104" i="1"/>
  <c r="AX96" i="1"/>
  <c r="AX98" i="1" s="1"/>
  <c r="BD42" i="1"/>
  <c r="AR44" i="1"/>
  <c r="BD21" i="1"/>
  <c r="AR23" i="1"/>
  <c r="AU71" i="1"/>
  <c r="AU66" i="1"/>
  <c r="AU68" i="1" s="1"/>
  <c r="BD39" i="1"/>
  <c r="AR41" i="1"/>
  <c r="AR36" i="1"/>
  <c r="AR38" i="1" s="1"/>
  <c r="AP66" i="1"/>
  <c r="AP68" i="1" s="1"/>
  <c r="AP71" i="1"/>
  <c r="AU11" i="1"/>
  <c r="AU6" i="1"/>
  <c r="AU8" i="1" s="1"/>
  <c r="AY30" i="1"/>
  <c r="AW66" i="1"/>
  <c r="AW68" i="1" s="1"/>
  <c r="BF42" i="1"/>
  <c r="BF36" i="1" s="1"/>
  <c r="BD27" i="1"/>
  <c r="AR29" i="1"/>
  <c r="AT80" i="1"/>
  <c r="BF78" i="1"/>
  <c r="BF218" i="1"/>
  <c r="BD99" i="1"/>
  <c r="AR101" i="1"/>
  <c r="AR96" i="1"/>
  <c r="AR98" i="1" s="1"/>
  <c r="AX41" i="1"/>
  <c r="AX36" i="1"/>
  <c r="AX38" i="1" s="1"/>
  <c r="BD105" i="1"/>
  <c r="AU41" i="1"/>
  <c r="AU36" i="1"/>
  <c r="AU38" i="1" s="1"/>
  <c r="BD72" i="1"/>
  <c r="AR74" i="1"/>
  <c r="BD33" i="1"/>
  <c r="AR35" i="1"/>
  <c r="AN36" i="1"/>
  <c r="AN38" i="1" s="1"/>
  <c r="BF9" i="1"/>
  <c r="BF90" i="1"/>
  <c r="AT92" i="1"/>
  <c r="BD218" i="1"/>
  <c r="AZ101" i="1"/>
  <c r="AZ96" i="1"/>
  <c r="AZ98" i="1" s="1"/>
  <c r="BF123" i="1"/>
  <c r="AT125" i="1"/>
  <c r="BF108" i="1"/>
  <c r="AT110" i="1"/>
  <c r="BD120" i="1"/>
  <c r="AR122" i="1"/>
  <c r="BF84" i="1"/>
  <c r="AT86" i="1"/>
  <c r="AN96" i="1"/>
  <c r="AN98" i="1" s="1"/>
  <c r="BD60" i="1"/>
  <c r="AR62" i="1"/>
  <c r="BF87" i="1"/>
  <c r="AT14" i="1"/>
  <c r="BF12" i="1"/>
  <c r="AP41" i="1"/>
  <c r="AP36" i="1"/>
  <c r="AP38" i="1" s="1"/>
  <c r="BD87" i="1"/>
  <c r="BF48" i="1"/>
  <c r="BF27" i="1"/>
  <c r="BD131" i="1"/>
  <c r="BD48" i="1"/>
  <c r="AR50" i="1"/>
  <c r="BD51" i="1"/>
  <c r="AR53" i="1"/>
  <c r="AN66" i="1"/>
  <c r="AN68" i="1" s="1"/>
  <c r="AP101" i="1"/>
  <c r="AP96" i="1"/>
  <c r="AP98" i="1" s="1"/>
  <c r="BF120" i="1"/>
  <c r="AT122" i="1"/>
  <c r="AN32" i="1"/>
  <c r="AR119" i="1"/>
  <c r="BD117" i="1"/>
  <c r="BD97" i="1"/>
  <c r="BD69" i="1"/>
  <c r="AR66" i="1"/>
  <c r="AR68" i="1" s="1"/>
  <c r="AR71" i="1"/>
  <c r="AQ30" i="1"/>
  <c r="BF60" i="1"/>
  <c r="BF54" i="1"/>
  <c r="BD9" i="1"/>
  <c r="BD96" i="1" l="1"/>
  <c r="BD6" i="1"/>
  <c r="BD66" i="1"/>
  <c r="AT32" i="1"/>
  <c r="AW30" i="1"/>
  <c r="BD36" i="1"/>
  <c r="AT6" i="1"/>
  <c r="AT8" i="1" s="1"/>
  <c r="AW32" i="1" l="1"/>
  <c r="AW6" i="1"/>
  <c r="AW8" i="1" s="1"/>
  <c r="BF30" i="1"/>
  <c r="BF6" i="1" s="1"/>
  <c r="AZ30" i="1"/>
  <c r="AZ32" i="1" l="1"/>
  <c r="AZ6" i="1"/>
  <c r="AZ8" i="1" s="1"/>
</calcChain>
</file>

<file path=xl/sharedStrings.xml><?xml version="1.0" encoding="utf-8"?>
<sst xmlns="http://schemas.openxmlformats.org/spreadsheetml/2006/main" count="815" uniqueCount="163">
  <si>
    <t>Monthly Report of the Port of Shimizu (3) _ Seaborne cargo by 82 commodities in December, 2021 (As of July, 2022)</t>
    <phoneticPr fontId="4"/>
  </si>
  <si>
    <t>I</t>
    <phoneticPr fontId="4"/>
  </si>
  <si>
    <t>Summary</t>
    <phoneticPr fontId="4"/>
  </si>
  <si>
    <t xml:space="preserve"> </t>
    <phoneticPr fontId="4"/>
  </si>
  <si>
    <t>Unit: tons</t>
    <phoneticPr fontId="4"/>
  </si>
  <si>
    <r>
      <rPr>
        <sz val="8"/>
        <color indexed="23"/>
        <rFont val="ＭＳ Ｐ明朝"/>
        <family val="1"/>
        <charset val="128"/>
      </rPr>
      <t>ＣＨＥＣＫ！（上半期＋下半期）</t>
    </r>
    <rPh sb="7" eb="10">
      <t>カミハンキ</t>
    </rPh>
    <rPh sb="11" eb="14">
      <t>シモハンキ</t>
    </rPh>
    <phoneticPr fontId="4"/>
  </si>
  <si>
    <t>Item</t>
    <phoneticPr fontId="4"/>
  </si>
  <si>
    <t>January</t>
    <phoneticPr fontId="4"/>
  </si>
  <si>
    <t>February</t>
    <phoneticPr fontId="4"/>
  </si>
  <si>
    <t>March</t>
    <phoneticPr fontId="4"/>
  </si>
  <si>
    <t>April</t>
    <phoneticPr fontId="4"/>
  </si>
  <si>
    <t>May</t>
    <phoneticPr fontId="4"/>
  </si>
  <si>
    <t>June</t>
    <phoneticPr fontId="4"/>
  </si>
  <si>
    <t>July</t>
    <phoneticPr fontId="4"/>
  </si>
  <si>
    <t>August</t>
    <phoneticPr fontId="4"/>
  </si>
  <si>
    <t>September</t>
    <phoneticPr fontId="4"/>
  </si>
  <si>
    <t>October</t>
    <phoneticPr fontId="4"/>
  </si>
  <si>
    <t>November</t>
    <phoneticPr fontId="4"/>
  </si>
  <si>
    <t>December</t>
    <phoneticPr fontId="4"/>
  </si>
  <si>
    <t>Total</t>
    <phoneticPr fontId="4"/>
  </si>
  <si>
    <r>
      <rPr>
        <b/>
        <i/>
        <sz val="10"/>
        <color indexed="48"/>
        <rFont val="ＭＳ Ｐ明朝"/>
        <family val="1"/>
        <charset val="128"/>
      </rPr>
      <t>上半期計
（１</t>
    </r>
    <r>
      <rPr>
        <b/>
        <i/>
        <sz val="10"/>
        <color indexed="48"/>
        <rFont val="Times New Roman"/>
        <family val="1"/>
      </rPr>
      <t>-</t>
    </r>
    <r>
      <rPr>
        <b/>
        <i/>
        <sz val="10"/>
        <color indexed="48"/>
        <rFont val="ＭＳ Ｐ明朝"/>
        <family val="1"/>
        <charset val="128"/>
      </rPr>
      <t>６月）</t>
    </r>
    <rPh sb="0" eb="3">
      <t>カミハンキ</t>
    </rPh>
    <rPh sb="3" eb="4">
      <t>ケイ</t>
    </rPh>
    <rPh sb="9" eb="10">
      <t>ガツ</t>
    </rPh>
    <phoneticPr fontId="4"/>
  </si>
  <si>
    <r>
      <rPr>
        <b/>
        <i/>
        <sz val="10"/>
        <color indexed="48"/>
        <rFont val="ＭＳ Ｐ明朝"/>
        <family val="1"/>
        <charset val="128"/>
      </rPr>
      <t>下半期計
（７～１２月）</t>
    </r>
    <rPh sb="0" eb="1">
      <t>シタ</t>
    </rPh>
    <rPh sb="1" eb="3">
      <t>ハンキ</t>
    </rPh>
    <rPh sb="3" eb="4">
      <t>ケイ</t>
    </rPh>
    <rPh sb="10" eb="11">
      <t>ガツ</t>
    </rPh>
    <phoneticPr fontId="4"/>
  </si>
  <si>
    <r>
      <rPr>
        <b/>
        <i/>
        <sz val="10"/>
        <color indexed="48"/>
        <rFont val="ＭＳ Ｐ明朝"/>
        <family val="1"/>
        <charset val="128"/>
      </rPr>
      <t>１</t>
    </r>
    <r>
      <rPr>
        <b/>
        <i/>
        <sz val="10"/>
        <color indexed="48"/>
        <rFont val="Times New Roman"/>
        <family val="1"/>
      </rPr>
      <t>-</t>
    </r>
    <r>
      <rPr>
        <b/>
        <i/>
        <sz val="10"/>
        <color indexed="48"/>
        <rFont val="ＭＳ Ｐ明朝"/>
        <family val="1"/>
        <charset val="128"/>
      </rPr>
      <t>２月累計</t>
    </r>
    <rPh sb="3" eb="4">
      <t>ガツ</t>
    </rPh>
    <rPh sb="4" eb="6">
      <t>ルイケイ</t>
    </rPh>
    <phoneticPr fontId="4"/>
  </si>
  <si>
    <r>
      <rPr>
        <b/>
        <sz val="12"/>
        <color indexed="23"/>
        <rFont val="ＭＳ Ｐ明朝"/>
        <family val="1"/>
        <charset val="128"/>
      </rPr>
      <t>年間計</t>
    </r>
    <rPh sb="0" eb="2">
      <t>ネンカン</t>
    </rPh>
    <rPh sb="2" eb="3">
      <t>ケイ</t>
    </rPh>
    <phoneticPr fontId="4"/>
  </si>
  <si>
    <t>Container cargo</t>
  </si>
  <si>
    <r>
      <rPr>
        <sz val="12"/>
        <rFont val="ＭＳ Ｐ明朝"/>
        <family val="1"/>
        <charset val="128"/>
      </rPr>
      <t>うちコンテナ貨物</t>
    </r>
    <rPh sb="6" eb="8">
      <t>カモツ</t>
    </rPh>
    <phoneticPr fontId="4"/>
  </si>
  <si>
    <t>*About the chart</t>
    <phoneticPr fontId="4"/>
  </si>
  <si>
    <r>
      <rPr>
        <sz val="12"/>
        <color indexed="23"/>
        <rFont val="ＭＳ Ｐ明朝"/>
        <family val="1"/>
        <charset val="128"/>
      </rPr>
      <t>うちコンテナ貨物</t>
    </r>
    <rPh sb="6" eb="8">
      <t>カモツ</t>
    </rPh>
    <phoneticPr fontId="4"/>
  </si>
  <si>
    <t>all</t>
    <phoneticPr fontId="4"/>
  </si>
  <si>
    <t>container</t>
    <phoneticPr fontId="4"/>
  </si>
  <si>
    <t>FOREIGN TRADE CARGO</t>
    <phoneticPr fontId="4"/>
  </si>
  <si>
    <t>Top row: 2021</t>
    <phoneticPr fontId="4"/>
  </si>
  <si>
    <t>TOTAL EXPORTS</t>
    <phoneticPr fontId="4"/>
  </si>
  <si>
    <t>Middle row: 2020</t>
    <phoneticPr fontId="4"/>
  </si>
  <si>
    <r>
      <rPr>
        <sz val="11"/>
        <color indexed="8"/>
        <rFont val="ＭＳ Ｐゴシック"/>
        <family val="3"/>
        <charset val="128"/>
      </rPr>
      <t>　</t>
    </r>
    <phoneticPr fontId="4"/>
  </si>
  <si>
    <t>　</t>
    <phoneticPr fontId="4"/>
  </si>
  <si>
    <t>Bottom row: 2021/2020</t>
    <phoneticPr fontId="4"/>
  </si>
  <si>
    <r>
      <rPr>
        <sz val="12"/>
        <rFont val="Gungsuh"/>
        <family val="1"/>
        <charset val="129"/>
      </rPr>
      <t>　</t>
    </r>
    <phoneticPr fontId="4"/>
  </si>
  <si>
    <t>Agricultural, Stock Farm and Aquatic Products</t>
  </si>
  <si>
    <r>
      <rPr>
        <sz val="11"/>
        <color indexed="8"/>
        <rFont val="ＭＳ Ｐゴシック"/>
        <family val="3"/>
        <charset val="128"/>
      </rPr>
      <t>　</t>
    </r>
  </si>
  <si>
    <t>Forest Products</t>
  </si>
  <si>
    <t>　</t>
  </si>
  <si>
    <t>Mineral Products</t>
  </si>
  <si>
    <t>Metals and Machines</t>
    <phoneticPr fontId="4"/>
  </si>
  <si>
    <t>Chemical Industrial Products</t>
  </si>
  <si>
    <t>Light Industrial Products</t>
  </si>
  <si>
    <t>Miscellaneous Industrial Products</t>
  </si>
  <si>
    <t>Other</t>
    <phoneticPr fontId="4"/>
  </si>
  <si>
    <t>Unclassifiable Goods</t>
  </si>
  <si>
    <t>TOTAL IMPORTS</t>
    <phoneticPr fontId="4"/>
  </si>
  <si>
    <t>DOMESTIC CARGO</t>
    <phoneticPr fontId="4"/>
  </si>
  <si>
    <t>TOTAL ONGOING</t>
    <phoneticPr fontId="4"/>
  </si>
  <si>
    <t>TOTAL INCOMING</t>
    <phoneticPr fontId="4"/>
  </si>
  <si>
    <t>Note 1: Ferry cargo is not included.</t>
    <phoneticPr fontId="4"/>
  </si>
  <si>
    <t>Note 2 : Values here are not defined yet and are subject to change.</t>
    <phoneticPr fontId="4"/>
  </si>
  <si>
    <t>II</t>
    <phoneticPr fontId="4"/>
  </si>
  <si>
    <t>Charts by Commodities</t>
    <phoneticPr fontId="4"/>
  </si>
  <si>
    <r>
      <rPr>
        <sz val="11"/>
        <rFont val="ＭＳ Ｐ明朝"/>
        <family val="1"/>
        <charset val="128"/>
      </rPr>
      <t>単位：トン</t>
    </r>
    <rPh sb="0" eb="2">
      <t>タンイ</t>
    </rPh>
    <phoneticPr fontId="4"/>
  </si>
  <si>
    <t>EXPORTS</t>
    <phoneticPr fontId="4"/>
  </si>
  <si>
    <t>Container cargo</t>
    <phoneticPr fontId="4"/>
  </si>
  <si>
    <t>TOTAL</t>
    <phoneticPr fontId="4"/>
  </si>
  <si>
    <r>
      <rPr>
        <sz val="11"/>
        <rFont val="Gungsuh"/>
        <family val="1"/>
        <charset val="129"/>
      </rPr>
      <t>　</t>
    </r>
    <phoneticPr fontId="4"/>
  </si>
  <si>
    <r>
      <rPr>
        <sz val="11"/>
        <color indexed="9"/>
        <rFont val="Gungsuh"/>
        <family val="1"/>
        <charset val="129"/>
      </rPr>
      <t>　</t>
    </r>
    <phoneticPr fontId="4"/>
  </si>
  <si>
    <r>
      <rPr>
        <sz val="11"/>
        <color indexed="9"/>
        <rFont val="ＭＳ Ｐゴシック"/>
        <family val="3"/>
        <charset val="128"/>
      </rPr>
      <t>　</t>
    </r>
    <phoneticPr fontId="4"/>
  </si>
  <si>
    <r>
      <rPr>
        <sz val="11"/>
        <rFont val="ＭＳ Ｐゴシック"/>
        <family val="3"/>
        <charset val="128"/>
      </rPr>
      <t>　</t>
    </r>
    <phoneticPr fontId="4"/>
  </si>
  <si>
    <r>
      <rPr>
        <sz val="6"/>
        <rFont val="ＭＳ Ｐゴシック"/>
        <family val="3"/>
        <charset val="128"/>
      </rPr>
      <t>　</t>
    </r>
    <phoneticPr fontId="4"/>
  </si>
  <si>
    <r>
      <rPr>
        <sz val="6"/>
        <color indexed="9"/>
        <rFont val="ＭＳ Ｐゴシック"/>
        <family val="3"/>
        <charset val="128"/>
      </rPr>
      <t>　</t>
    </r>
    <phoneticPr fontId="4"/>
  </si>
  <si>
    <t xml:space="preserve"> Agricultural, Stock Farm and Aquatic Products</t>
    <phoneticPr fontId="4"/>
  </si>
  <si>
    <t>Wheat</t>
  </si>
  <si>
    <t>Rice</t>
  </si>
  <si>
    <t>Corn</t>
  </si>
  <si>
    <t>Beans</t>
    <phoneticPr fontId="4"/>
  </si>
  <si>
    <t>Other grains</t>
    <phoneticPr fontId="4"/>
  </si>
  <si>
    <t>Fresh vegetables and fruits</t>
    <phoneticPr fontId="4"/>
  </si>
  <si>
    <t>Raw cotton</t>
    <phoneticPr fontId="4"/>
  </si>
  <si>
    <t>Other agricultural products</t>
    <phoneticPr fontId="4"/>
  </si>
  <si>
    <t>Wool</t>
  </si>
  <si>
    <t>Meat and other livestock products</t>
    <phoneticPr fontId="4"/>
  </si>
  <si>
    <t>Fish and aquatic products</t>
    <phoneticPr fontId="4"/>
  </si>
  <si>
    <t xml:space="preserve">Forest Products </t>
    <phoneticPr fontId="4"/>
  </si>
  <si>
    <t>Logs</t>
  </si>
  <si>
    <t>Lumber</t>
  </si>
  <si>
    <t>Natural rubber</t>
    <phoneticPr fontId="4"/>
  </si>
  <si>
    <t>Woodchips</t>
  </si>
  <si>
    <t>Other forest products</t>
    <phoneticPr fontId="4"/>
  </si>
  <si>
    <t>Firewood and charcoal</t>
    <phoneticPr fontId="4"/>
  </si>
  <si>
    <t xml:space="preserve">Mineral Products </t>
    <phoneticPr fontId="4"/>
  </si>
  <si>
    <t>Coal</t>
  </si>
  <si>
    <t>Iron ore</t>
    <phoneticPr fontId="4"/>
  </si>
  <si>
    <t>Metallic ore</t>
    <phoneticPr fontId="4"/>
  </si>
  <si>
    <t>Gravel and sand</t>
    <phoneticPr fontId="4"/>
  </si>
  <si>
    <t>Stone</t>
  </si>
  <si>
    <t>Crude oil</t>
    <phoneticPr fontId="4"/>
  </si>
  <si>
    <t>Mineral phosphate</t>
    <phoneticPr fontId="4"/>
  </si>
  <si>
    <t>Limestone</t>
  </si>
  <si>
    <t>Raw salt</t>
    <phoneticPr fontId="4"/>
  </si>
  <si>
    <t>Nonmetallic minerals</t>
    <phoneticPr fontId="4"/>
  </si>
  <si>
    <t>Metals and Machineries</t>
    <phoneticPr fontId="4"/>
  </si>
  <si>
    <t>Iron and steel</t>
    <phoneticPr fontId="4"/>
  </si>
  <si>
    <t>Steel Materials</t>
  </si>
  <si>
    <t>Nonferrous metals</t>
    <phoneticPr fontId="4"/>
  </si>
  <si>
    <t>Metallic products</t>
    <phoneticPr fontId="4"/>
  </si>
  <si>
    <t>Railway vehicles</t>
    <phoneticPr fontId="4"/>
  </si>
  <si>
    <t>Finished automobiles</t>
    <phoneticPr fontId="4"/>
  </si>
  <si>
    <t>Other vehicles</t>
    <phoneticPr fontId="4"/>
  </si>
  <si>
    <t>Motorcycles</t>
  </si>
  <si>
    <t>Auto parts</t>
    <phoneticPr fontId="4"/>
  </si>
  <si>
    <t>Other transportation machines</t>
    <phoneticPr fontId="4"/>
  </si>
  <si>
    <t>Industrial machineries</t>
    <phoneticPr fontId="4"/>
  </si>
  <si>
    <t>Electric machineries</t>
    <phoneticPr fontId="4"/>
  </si>
  <si>
    <t>Measuring, optical, and medical machineries</t>
    <phoneticPr fontId="4"/>
  </si>
  <si>
    <t>Office appliances</t>
    <phoneticPr fontId="4"/>
  </si>
  <si>
    <t>Other machines</t>
    <phoneticPr fontId="4"/>
  </si>
  <si>
    <t xml:space="preserve"> Chemical Industrial Products</t>
    <phoneticPr fontId="4"/>
  </si>
  <si>
    <t>Ceramic products</t>
    <phoneticPr fontId="4"/>
  </si>
  <si>
    <t>Cement</t>
  </si>
  <si>
    <t>Glass products</t>
    <phoneticPr fontId="4"/>
  </si>
  <si>
    <t>Heavy fuel oil</t>
    <phoneticPr fontId="4"/>
  </si>
  <si>
    <t>Gasoline</t>
    <phoneticPr fontId="4"/>
  </si>
  <si>
    <t>Other petroleum products</t>
    <phoneticPr fontId="4"/>
  </si>
  <si>
    <t>Liquefied natural gas</t>
    <phoneticPr fontId="4"/>
  </si>
  <si>
    <t>Liquefied petroleum gas</t>
    <phoneticPr fontId="4"/>
  </si>
  <si>
    <t>Coke</t>
  </si>
  <si>
    <t>Coal products</t>
    <phoneticPr fontId="4"/>
  </si>
  <si>
    <t>Chemicals</t>
  </si>
  <si>
    <t>Chemical fertilizers</t>
    <phoneticPr fontId="4"/>
  </si>
  <si>
    <t>Chemical base products</t>
    <phoneticPr fontId="4"/>
  </si>
  <si>
    <t xml:space="preserve">Light Industrial Products </t>
    <phoneticPr fontId="4"/>
  </si>
  <si>
    <t>Paper and pulp</t>
    <phoneticPr fontId="4"/>
  </si>
  <si>
    <t>Yarn</t>
  </si>
  <si>
    <t>Fabrics</t>
  </si>
  <si>
    <t>Sugar</t>
  </si>
  <si>
    <t>Processed food</t>
    <phoneticPr fontId="4"/>
  </si>
  <si>
    <t>Beverages</t>
  </si>
  <si>
    <t>Water</t>
  </si>
  <si>
    <t>Cigarette</t>
  </si>
  <si>
    <t>Other foodstuffs</t>
    <phoneticPr fontId="4"/>
  </si>
  <si>
    <t xml:space="preserve"> Miscellaneous Industrial Products</t>
    <phoneticPr fontId="4"/>
  </si>
  <si>
    <t>Toys</t>
  </si>
  <si>
    <t xml:space="preserve">Clothes, accessories, and footwears </t>
    <phoneticPr fontId="4"/>
  </si>
  <si>
    <t xml:space="preserve">Stationery, athletic and recreational goods, and musical instruments </t>
    <phoneticPr fontId="4"/>
  </si>
  <si>
    <t>Furniture and household goods</t>
    <phoneticPr fontId="4"/>
  </si>
  <si>
    <t>Miscellaneous daily necessities</t>
    <phoneticPr fontId="4"/>
  </si>
  <si>
    <t>Rubber products</t>
    <phoneticPr fontId="4"/>
  </si>
  <si>
    <t>Wooden materials</t>
    <phoneticPr fontId="4"/>
  </si>
  <si>
    <t>Other manufacturing industrial products</t>
    <phoneticPr fontId="4"/>
  </si>
  <si>
    <t xml:space="preserve">Other </t>
    <phoneticPr fontId="4"/>
  </si>
  <si>
    <t>Metal scraps</t>
    <phoneticPr fontId="4"/>
  </si>
  <si>
    <t>Recyclable materials</t>
    <phoneticPr fontId="4"/>
  </si>
  <si>
    <t>Animal and vegetable feed and manure</t>
    <phoneticPr fontId="4"/>
  </si>
  <si>
    <t>Discarded material</t>
    <phoneticPr fontId="4"/>
  </si>
  <si>
    <t>Discarded sand</t>
    <phoneticPr fontId="4"/>
  </si>
  <si>
    <t>Transportation containers</t>
    <phoneticPr fontId="4"/>
  </si>
  <si>
    <t>Mixed lots</t>
    <phoneticPr fontId="4"/>
  </si>
  <si>
    <t>Unclassifiable goods</t>
    <phoneticPr fontId="4"/>
  </si>
  <si>
    <t>Note1: 82 comodities are used since January, 2018.  ("Petrolem products" will be diviede into "gasoline" and "other petrolem products".)</t>
    <phoneticPr fontId="4"/>
  </si>
  <si>
    <t>Note2: The number in blue or red after each values refers the ranks of top ten, but the unclassifiable goods are excluded.</t>
  </si>
  <si>
    <t>IMPORTS</t>
    <phoneticPr fontId="4"/>
  </si>
  <si>
    <t>OUTGOING</t>
    <phoneticPr fontId="4"/>
  </si>
  <si>
    <t>Note: Ferry cargo is not included.</t>
    <phoneticPr fontId="4"/>
  </si>
  <si>
    <t>INCOMING</t>
    <phoneticPr fontId="4"/>
  </si>
  <si>
    <t xml:space="preserve">  </t>
    <phoneticPr fontId="4"/>
  </si>
  <si>
    <r>
      <rPr>
        <sz val="11"/>
        <rFont val="ＭＳ Ｐ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</si>
</sst>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Red]\(0\)"/>
    <numFmt numFmtId="185" formatCode="#,##0;[Red]\-#,##0;&quot;- &quot;"/>
    <numFmt numFmtId="186" formatCode="#,##0_ ;[Red]\-#,##0\ "/>
  </numFmts>
  <fonts count="51" x14ac:knownFonts="1">
    <font>
      <sz val="11"/>
      <name val="ＭＳ Ｐゴシック"/>
      <family val="3"/>
      <charset val="128"/>
    </font>
    <font>
      <sz val="11"/>
      <name val="ＭＳ Ｐゴシック"/>
      <family val="3"/>
      <charset val="128"/>
    </font>
    <font>
      <b/>
      <sz val="20"/>
      <name val="Times New Roman"/>
      <family val="1"/>
    </font>
    <font>
      <sz val="6"/>
      <name val="游ゴシック"/>
      <family val="2"/>
      <charset val="128"/>
      <scheme val="minor"/>
    </font>
    <font>
      <sz val="6"/>
      <name val="ＭＳ Ｐゴシック"/>
      <family val="3"/>
      <charset val="128"/>
    </font>
    <font>
      <sz val="20"/>
      <name val="Times New Roman"/>
      <family val="1"/>
    </font>
    <font>
      <sz val="11"/>
      <name val="Times New Roman"/>
      <family val="1"/>
    </font>
    <font>
      <sz val="11"/>
      <color indexed="9"/>
      <name val="Times New Roman"/>
      <family val="1"/>
    </font>
    <font>
      <sz val="11"/>
      <color indexed="23"/>
      <name val="Times New Roman"/>
      <family val="1"/>
    </font>
    <font>
      <b/>
      <sz val="14"/>
      <name val="Times New Roman"/>
      <family val="1"/>
    </font>
    <font>
      <b/>
      <sz val="11"/>
      <color indexed="10"/>
      <name val="Times New Roman"/>
      <family val="1"/>
    </font>
    <font>
      <sz val="11"/>
      <color indexed="8"/>
      <name val="Times New Roman"/>
      <family val="1"/>
    </font>
    <font>
      <sz val="8"/>
      <color indexed="23"/>
      <name val="Times New Roman"/>
      <family val="1"/>
    </font>
    <font>
      <sz val="8"/>
      <color indexed="23"/>
      <name val="ＭＳ Ｐ明朝"/>
      <family val="1"/>
      <charset val="128"/>
    </font>
    <font>
      <sz val="12"/>
      <name val="Times New Roman"/>
      <family val="1"/>
    </font>
    <font>
      <b/>
      <sz val="12"/>
      <name val="Times New Roman"/>
      <family val="1"/>
    </font>
    <font>
      <sz val="12"/>
      <color indexed="8"/>
      <name val="Times New Roman"/>
      <family val="1"/>
    </font>
    <font>
      <b/>
      <i/>
      <sz val="10"/>
      <color indexed="48"/>
      <name val="Times New Roman"/>
      <family val="1"/>
    </font>
    <font>
      <b/>
      <i/>
      <sz val="10"/>
      <color indexed="48"/>
      <name val="ＭＳ Ｐ明朝"/>
      <family val="1"/>
      <charset val="128"/>
    </font>
    <font>
      <b/>
      <sz val="12"/>
      <color indexed="23"/>
      <name val="Times New Roman"/>
      <family val="1"/>
    </font>
    <font>
      <b/>
      <sz val="12"/>
      <color indexed="23"/>
      <name val="ＭＳ Ｐ明朝"/>
      <family val="1"/>
      <charset val="128"/>
    </font>
    <font>
      <sz val="12"/>
      <color indexed="23"/>
      <name val="Times New Roman"/>
      <family val="1"/>
    </font>
    <font>
      <sz val="12"/>
      <name val="ＭＳ Ｐ明朝"/>
      <family val="1"/>
      <charset val="128"/>
    </font>
    <font>
      <i/>
      <sz val="11"/>
      <name val="Times New Roman"/>
      <family val="1"/>
    </font>
    <font>
      <sz val="12"/>
      <color indexed="23"/>
      <name val="ＭＳ Ｐ明朝"/>
      <family val="1"/>
      <charset val="128"/>
    </font>
    <font>
      <sz val="8"/>
      <color indexed="9"/>
      <name val="Times New Roman"/>
      <family val="1"/>
    </font>
    <font>
      <b/>
      <i/>
      <sz val="10"/>
      <name val="Times New Roman"/>
      <family val="1"/>
    </font>
    <font>
      <i/>
      <sz val="11"/>
      <color indexed="9"/>
      <name val="Times New Roman"/>
      <family val="1"/>
    </font>
    <font>
      <b/>
      <sz val="12"/>
      <color indexed="12"/>
      <name val="Times New Roman"/>
      <family val="1"/>
    </font>
    <font>
      <sz val="6"/>
      <color indexed="9"/>
      <name val="ＭＳ Ｐゴシック"/>
      <family val="3"/>
      <charset val="128"/>
    </font>
    <font>
      <sz val="11"/>
      <color indexed="23"/>
      <name val="ＭＳ Ｐゴシック"/>
      <family val="3"/>
      <charset val="128"/>
    </font>
    <font>
      <sz val="6"/>
      <color indexed="23"/>
      <name val="ＭＳ Ｐゴシック"/>
      <family val="3"/>
      <charset val="128"/>
    </font>
    <font>
      <sz val="11"/>
      <color theme="1"/>
      <name val="Times New Roman"/>
      <family val="1"/>
    </font>
    <font>
      <sz val="11"/>
      <color theme="1"/>
      <name val="ＭＳ Ｐゴシック"/>
      <family val="3"/>
      <charset val="128"/>
    </font>
    <font>
      <sz val="11"/>
      <color indexed="8"/>
      <name val="ＭＳ Ｐゴシック"/>
      <family val="3"/>
      <charset val="128"/>
    </font>
    <font>
      <sz val="6"/>
      <color theme="1"/>
      <name val="ＭＳ Ｐゴシック"/>
      <family val="3"/>
      <charset val="128"/>
    </font>
    <font>
      <sz val="12"/>
      <name val="Gungsuh"/>
      <family val="1"/>
      <charset val="129"/>
    </font>
    <font>
      <b/>
      <sz val="12"/>
      <color indexed="10"/>
      <name val="Times New Roman"/>
      <family val="1"/>
    </font>
    <font>
      <b/>
      <sz val="11"/>
      <color indexed="53"/>
      <name val="Times New Roman"/>
      <family val="1"/>
    </font>
    <font>
      <sz val="11"/>
      <name val="ＭＳ Ｐ明朝"/>
      <family val="1"/>
      <charset val="128"/>
    </font>
    <font>
      <sz val="11"/>
      <name val="Gungsuh"/>
      <family val="1"/>
      <charset val="129"/>
    </font>
    <font>
      <sz val="11"/>
      <color indexed="9"/>
      <name val="Gungsuh"/>
      <family val="1"/>
      <charset val="129"/>
    </font>
    <font>
      <sz val="11"/>
      <color indexed="9"/>
      <name val="ＭＳ Ｐゴシック"/>
      <family val="3"/>
      <charset val="128"/>
    </font>
    <font>
      <sz val="6"/>
      <name val="Times New Roman"/>
      <family val="1"/>
    </font>
    <font>
      <sz val="6"/>
      <color indexed="9"/>
      <name val="Times New Roman"/>
      <family val="1"/>
    </font>
    <font>
      <sz val="6"/>
      <color indexed="23"/>
      <name val="Times New Roman"/>
      <family val="1"/>
    </font>
    <font>
      <sz val="11"/>
      <color indexed="43"/>
      <name val="ＭＳ Ｐゴシック"/>
      <family val="3"/>
      <charset val="128"/>
    </font>
    <font>
      <sz val="11"/>
      <color indexed="43"/>
      <name val="Times New Roman"/>
      <family val="1"/>
    </font>
    <font>
      <i/>
      <sz val="11"/>
      <color indexed="10"/>
      <name val="Times New Roman"/>
      <family val="1"/>
    </font>
    <font>
      <sz val="11"/>
      <color indexed="10"/>
      <name val="Times New Roman"/>
      <family val="1"/>
    </font>
    <font>
      <sz val="11"/>
      <color indexed="10"/>
      <name val="ＭＳ Ｐゴシック"/>
      <family val="3"/>
      <charset val="128"/>
    </font>
  </fonts>
  <fills count="8">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hair">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right style="double">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right style="thin">
        <color indexed="64"/>
      </right>
      <top style="thin">
        <color indexed="64"/>
      </top>
      <bottom style="hair">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48">
    <xf numFmtId="0" fontId="0" fillId="0" borderId="0" xfId="0">
      <alignment vertical="center"/>
    </xf>
    <xf numFmtId="0" fontId="2" fillId="0" borderId="0" xfId="2"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2" applyFont="1"/>
    <xf numFmtId="0" fontId="7" fillId="0" borderId="0" xfId="2" applyFont="1"/>
    <xf numFmtId="0" fontId="6" fillId="0" borderId="0" xfId="2" applyFont="1" applyAlignment="1">
      <alignment horizontal="right"/>
    </xf>
    <xf numFmtId="0" fontId="8" fillId="0" borderId="0" xfId="2" applyFont="1"/>
    <xf numFmtId="0" fontId="9" fillId="0" borderId="1" xfId="0" applyFont="1" applyBorder="1">
      <alignment vertical="center"/>
    </xf>
    <xf numFmtId="0" fontId="9" fillId="0" borderId="1" xfId="0" applyFont="1" applyBorder="1" applyAlignment="1">
      <alignment horizontal="left" vertical="center"/>
    </xf>
    <xf numFmtId="0" fontId="10" fillId="0" borderId="0" xfId="0" applyFont="1">
      <alignment vertical="center"/>
    </xf>
    <xf numFmtId="0" fontId="11" fillId="0" borderId="0" xfId="0" applyFont="1">
      <alignment vertical="center"/>
    </xf>
    <xf numFmtId="0" fontId="6" fillId="0" borderId="1" xfId="0" applyFont="1" applyBorder="1">
      <alignment vertical="center"/>
    </xf>
    <xf numFmtId="0" fontId="6" fillId="0" borderId="0" xfId="0" applyFont="1" applyAlignment="1">
      <alignment horizontal="right"/>
    </xf>
    <xf numFmtId="0" fontId="7" fillId="0" borderId="0" xfId="0" applyFont="1">
      <alignment vertical="center"/>
    </xf>
    <xf numFmtId="0" fontId="12" fillId="0" borderId="0" xfId="2" applyFont="1" applyAlignment="1">
      <alignment horizontal="left"/>
    </xf>
    <xf numFmtId="0" fontId="8" fillId="0" borderId="0" xfId="0" applyFo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4" xfId="0" applyFont="1" applyFill="1" applyBorder="1">
      <alignment vertical="center"/>
    </xf>
    <xf numFmtId="0" fontId="14"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2" borderId="2"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0" xfId="0" applyFont="1" applyFill="1" applyAlignment="1">
      <alignment horizontal="center" vertical="center"/>
    </xf>
    <xf numFmtId="0" fontId="14" fillId="2" borderId="10" xfId="0" applyFont="1" applyFill="1" applyBorder="1" applyAlignment="1">
      <alignment horizontal="center" vertical="center" shrinkToFit="1"/>
    </xf>
    <xf numFmtId="0" fontId="9" fillId="2" borderId="11" xfId="0" applyFont="1" applyFill="1" applyBorder="1" applyAlignment="1">
      <alignment horizontal="center" vertical="center"/>
    </xf>
    <xf numFmtId="0" fontId="9" fillId="2" borderId="0" xfId="0" applyFont="1" applyFill="1" applyAlignment="1">
      <alignment horizontal="center" vertical="center"/>
    </xf>
    <xf numFmtId="0" fontId="17" fillId="2" borderId="8" xfId="2" applyFont="1" applyFill="1" applyBorder="1" applyAlignment="1">
      <alignment horizontal="center" vertical="center" wrapText="1"/>
    </xf>
    <xf numFmtId="0" fontId="17" fillId="2" borderId="0" xfId="2" applyFont="1" applyFill="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Alignment="1">
      <alignment horizontal="center" vertical="center" wrapText="1"/>
    </xf>
    <xf numFmtId="0" fontId="14" fillId="2" borderId="12" xfId="0" applyFont="1" applyFill="1" applyBorder="1" applyAlignment="1">
      <alignment horizontal="center" vertical="center" shrinkToFit="1"/>
    </xf>
    <xf numFmtId="0" fontId="23" fillId="0" borderId="11" xfId="2" applyFont="1" applyBorder="1" applyAlignment="1">
      <alignment horizontal="left"/>
    </xf>
    <xf numFmtId="0" fontId="19" fillId="3" borderId="8" xfId="0" applyFont="1" applyFill="1" applyBorder="1" applyAlignment="1">
      <alignment horizontal="center" vertical="center"/>
    </xf>
    <xf numFmtId="0" fontId="19" fillId="3" borderId="0" xfId="0" applyFont="1" applyFill="1" applyAlignment="1">
      <alignment horizontal="center" vertical="center"/>
    </xf>
    <xf numFmtId="0" fontId="21" fillId="3" borderId="10" xfId="0" applyFont="1" applyFill="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0" xfId="0" applyFont="1" applyFill="1" applyAlignment="1">
      <alignment horizontal="center" vertical="center"/>
    </xf>
    <xf numFmtId="0" fontId="25" fillId="2" borderId="15" xfId="0" applyFont="1" applyFill="1" applyBorder="1" applyAlignment="1">
      <alignment horizontal="center" vertical="center" shrinkToFit="1"/>
    </xf>
    <xf numFmtId="0" fontId="25" fillId="2" borderId="1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6" fillId="2" borderId="0" xfId="0" applyFont="1" applyFill="1" applyAlignment="1">
      <alignment horizontal="center" vertical="center" wrapText="1"/>
    </xf>
    <xf numFmtId="0" fontId="27" fillId="0" borderId="0" xfId="2" applyFont="1" applyAlignment="1">
      <alignment horizontal="center"/>
    </xf>
    <xf numFmtId="0" fontId="19" fillId="3" borderId="13" xfId="0" applyFont="1" applyFill="1" applyBorder="1" applyAlignment="1">
      <alignment horizontal="center" vertical="center"/>
    </xf>
    <xf numFmtId="0" fontId="19" fillId="3" borderId="1" xfId="0" applyFont="1" applyFill="1" applyBorder="1" applyAlignment="1">
      <alignment horizontal="center" vertical="center"/>
    </xf>
    <xf numFmtId="0" fontId="21" fillId="3" borderId="18" xfId="0" applyFont="1" applyFill="1" applyBorder="1" applyAlignment="1">
      <alignment horizontal="center" vertical="center" shrinkToFit="1"/>
    </xf>
    <xf numFmtId="0" fontId="28" fillId="0" borderId="19" xfId="0" applyFont="1" applyBorder="1" applyAlignment="1">
      <alignment horizontal="center" vertical="center" textRotation="90"/>
    </xf>
    <xf numFmtId="176" fontId="6" fillId="4" borderId="2" xfId="0" applyNumberFormat="1" applyFont="1" applyFill="1" applyBorder="1" applyAlignment="1">
      <alignment horizontal="center" vertical="center"/>
    </xf>
    <xf numFmtId="176" fontId="6" fillId="4" borderId="4" xfId="0" applyNumberFormat="1" applyFont="1" applyFill="1" applyBorder="1" applyAlignment="1">
      <alignment horizontal="center"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176" fontId="6" fillId="4" borderId="20" xfId="0" applyNumberFormat="1" applyFont="1" applyFill="1" applyBorder="1" applyAlignment="1">
      <alignment horizontal="right" vertical="center"/>
    </xf>
    <xf numFmtId="176" fontId="6" fillId="4" borderId="21" xfId="0" applyNumberFormat="1" applyFont="1" applyFill="1" applyBorder="1" applyAlignment="1">
      <alignment horizontal="right" vertical="center"/>
    </xf>
    <xf numFmtId="176" fontId="6" fillId="4" borderId="22" xfId="0" applyNumberFormat="1" applyFont="1" applyFill="1" applyBorder="1" applyAlignment="1">
      <alignment horizontal="right" vertical="center"/>
    </xf>
    <xf numFmtId="176" fontId="6" fillId="4" borderId="23" xfId="0" applyNumberFormat="1" applyFont="1" applyFill="1" applyBorder="1" applyAlignment="1">
      <alignment horizontal="right" vertical="center"/>
    </xf>
    <xf numFmtId="176" fontId="6" fillId="4" borderId="24" xfId="0" applyNumberFormat="1" applyFont="1" applyFill="1" applyBorder="1" applyAlignment="1">
      <alignment horizontal="right" vertical="center"/>
    </xf>
    <xf numFmtId="176" fontId="0" fillId="0" borderId="0" xfId="0" applyNumberFormat="1">
      <alignment vertical="center"/>
    </xf>
    <xf numFmtId="176" fontId="1" fillId="4" borderId="2" xfId="0" applyNumberFormat="1" applyFont="1" applyFill="1" applyBorder="1" applyAlignment="1">
      <alignment horizontal="right" vertical="center"/>
    </xf>
    <xf numFmtId="176" fontId="4" fillId="4" borderId="22"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9" fillId="4" borderId="22" xfId="0" applyNumberFormat="1" applyFont="1" applyFill="1" applyBorder="1" applyAlignment="1">
      <alignment horizontal="right" vertical="center"/>
    </xf>
    <xf numFmtId="176" fontId="23" fillId="0" borderId="0" xfId="0" applyNumberFormat="1" applyFont="1">
      <alignment vertical="center"/>
    </xf>
    <xf numFmtId="176" fontId="30" fillId="5" borderId="2" xfId="0" applyNumberFormat="1" applyFont="1" applyFill="1" applyBorder="1" applyAlignment="1">
      <alignment horizontal="right" vertical="center"/>
    </xf>
    <xf numFmtId="176" fontId="31" fillId="5" borderId="22" xfId="0" applyNumberFormat="1" applyFont="1" applyFill="1" applyBorder="1" applyAlignment="1">
      <alignment horizontal="right" vertical="center"/>
    </xf>
    <xf numFmtId="176" fontId="30" fillId="5" borderId="21" xfId="0" applyNumberFormat="1" applyFont="1" applyFill="1" applyBorder="1" applyAlignment="1">
      <alignment horizontal="right" vertical="center"/>
    </xf>
    <xf numFmtId="0" fontId="28" fillId="0" borderId="25" xfId="0" applyFont="1" applyBorder="1" applyAlignment="1">
      <alignment horizontal="center" vertical="center" textRotation="90"/>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177" fontId="32" fillId="5" borderId="8" xfId="1" applyNumberFormat="1" applyFont="1" applyFill="1" applyBorder="1">
      <alignment vertical="center"/>
    </xf>
    <xf numFmtId="177" fontId="32" fillId="5" borderId="0" xfId="1" applyNumberFormat="1" applyFont="1" applyFill="1" applyBorder="1">
      <alignment vertical="center"/>
    </xf>
    <xf numFmtId="177" fontId="32" fillId="5" borderId="26" xfId="1" applyNumberFormat="1" applyFont="1" applyFill="1" applyBorder="1">
      <alignment vertical="center"/>
    </xf>
    <xf numFmtId="177" fontId="32" fillId="5" borderId="15" xfId="1" applyNumberFormat="1" applyFont="1" applyFill="1" applyBorder="1">
      <alignment vertical="center"/>
    </xf>
    <xf numFmtId="178" fontId="32" fillId="5" borderId="11" xfId="1" applyNumberFormat="1" applyFont="1" applyFill="1" applyBorder="1">
      <alignment vertical="center"/>
    </xf>
    <xf numFmtId="178" fontId="32" fillId="5" borderId="27" xfId="1" applyNumberFormat="1" applyFont="1" applyFill="1" applyBorder="1">
      <alignment vertical="center"/>
    </xf>
    <xf numFmtId="178" fontId="32" fillId="5" borderId="28" xfId="1" applyNumberFormat="1" applyFont="1" applyFill="1" applyBorder="1">
      <alignment vertical="center"/>
    </xf>
    <xf numFmtId="0" fontId="33" fillId="0" borderId="0" xfId="0" applyFont="1">
      <alignment vertical="center"/>
    </xf>
    <xf numFmtId="178" fontId="33" fillId="4" borderId="8" xfId="0" applyNumberFormat="1" applyFont="1" applyFill="1" applyBorder="1" applyAlignment="1">
      <alignment horizontal="right" vertical="center"/>
    </xf>
    <xf numFmtId="178" fontId="33" fillId="4" borderId="27" xfId="0" applyNumberFormat="1" applyFont="1" applyFill="1" applyBorder="1" applyAlignment="1">
      <alignment horizontal="right" vertical="center"/>
    </xf>
    <xf numFmtId="178" fontId="33" fillId="4" borderId="26" xfId="0" applyNumberFormat="1" applyFont="1" applyFill="1" applyBorder="1" applyAlignment="1">
      <alignment horizontal="right" vertical="center"/>
    </xf>
    <xf numFmtId="178" fontId="33" fillId="4" borderId="8" xfId="1" applyNumberFormat="1" applyFont="1" applyFill="1" applyBorder="1" applyAlignment="1">
      <alignment horizontal="right" vertical="center" wrapText="1"/>
    </xf>
    <xf numFmtId="0" fontId="23" fillId="0" borderId="0" xfId="0" applyFont="1">
      <alignment vertical="center"/>
    </xf>
    <xf numFmtId="178" fontId="30" fillId="5" borderId="8" xfId="0" applyNumberFormat="1" applyFont="1" applyFill="1" applyBorder="1" applyAlignment="1">
      <alignment horizontal="right" vertical="center"/>
    </xf>
    <xf numFmtId="178" fontId="30" fillId="5" borderId="27" xfId="0" applyNumberFormat="1" applyFont="1" applyFill="1" applyBorder="1" applyAlignment="1">
      <alignment horizontal="right" vertical="center"/>
    </xf>
    <xf numFmtId="178" fontId="30" fillId="5" borderId="26" xfId="0" applyNumberFormat="1" applyFont="1" applyFill="1" applyBorder="1" applyAlignment="1">
      <alignment horizontal="righ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179" fontId="32" fillId="4" borderId="8" xfId="1" applyNumberFormat="1" applyFont="1" applyFill="1" applyBorder="1">
      <alignment vertical="center"/>
    </xf>
    <xf numFmtId="179" fontId="32" fillId="4" borderId="0" xfId="1" applyNumberFormat="1" applyFont="1" applyFill="1" applyBorder="1">
      <alignment vertical="center"/>
    </xf>
    <xf numFmtId="179" fontId="32" fillId="4" borderId="15" xfId="1" applyNumberFormat="1" applyFont="1" applyFill="1" applyBorder="1">
      <alignment vertical="center"/>
    </xf>
    <xf numFmtId="41" fontId="32" fillId="4" borderId="0" xfId="1" applyNumberFormat="1" applyFont="1" applyFill="1" applyBorder="1">
      <alignment vertical="center"/>
    </xf>
    <xf numFmtId="179" fontId="32" fillId="4" borderId="11" xfId="1" applyNumberFormat="1" applyFont="1" applyFill="1" applyBorder="1">
      <alignment vertical="center"/>
    </xf>
    <xf numFmtId="179" fontId="32" fillId="4" borderId="28" xfId="1" applyNumberFormat="1" applyFont="1" applyFill="1" applyBorder="1">
      <alignment vertical="center"/>
    </xf>
    <xf numFmtId="179" fontId="33" fillId="4" borderId="8" xfId="1" applyNumberFormat="1" applyFont="1" applyFill="1" applyBorder="1">
      <alignment vertical="center"/>
    </xf>
    <xf numFmtId="41" fontId="35" fillId="4" borderId="0" xfId="1" applyNumberFormat="1" applyFont="1" applyFill="1" applyBorder="1">
      <alignment vertical="center"/>
    </xf>
    <xf numFmtId="179" fontId="33" fillId="4" borderId="26" xfId="1" applyNumberFormat="1" applyFont="1" applyFill="1" applyBorder="1">
      <alignment vertical="center"/>
    </xf>
    <xf numFmtId="179" fontId="33" fillId="4" borderId="13" xfId="1" applyNumberFormat="1" applyFont="1" applyFill="1" applyBorder="1">
      <alignment vertical="center"/>
    </xf>
    <xf numFmtId="179" fontId="30" fillId="5" borderId="8" xfId="1" applyNumberFormat="1" applyFont="1" applyFill="1" applyBorder="1">
      <alignment vertical="center"/>
    </xf>
    <xf numFmtId="41" fontId="31" fillId="5" borderId="0" xfId="1" applyNumberFormat="1" applyFont="1" applyFill="1" applyBorder="1">
      <alignment vertical="center"/>
    </xf>
    <xf numFmtId="179" fontId="30" fillId="5" borderId="26" xfId="1" applyNumberFormat="1" applyFont="1" applyFill="1" applyBorder="1">
      <alignment vertical="center"/>
    </xf>
    <xf numFmtId="0" fontId="14" fillId="4" borderId="25" xfId="0" applyFont="1" applyFill="1" applyBorder="1" applyAlignment="1">
      <alignment horizontal="center" vertical="center"/>
    </xf>
    <xf numFmtId="176" fontId="14" fillId="0" borderId="19" xfId="0" applyNumberFormat="1" applyFont="1" applyBorder="1" applyAlignment="1">
      <alignment horizontal="center" vertical="center"/>
    </xf>
    <xf numFmtId="176" fontId="32" fillId="0" borderId="2" xfId="1" applyNumberFormat="1" applyFont="1" applyFill="1" applyBorder="1">
      <alignment vertical="center"/>
    </xf>
    <xf numFmtId="176" fontId="32" fillId="0" borderId="3" xfId="1" applyNumberFormat="1" applyFont="1" applyFill="1" applyBorder="1">
      <alignment vertical="center"/>
    </xf>
    <xf numFmtId="176" fontId="32" fillId="0" borderId="20" xfId="1" applyNumberFormat="1" applyFont="1" applyFill="1" applyBorder="1">
      <alignment vertical="center"/>
    </xf>
    <xf numFmtId="176" fontId="32" fillId="0" borderId="23" xfId="0" applyNumberFormat="1" applyFont="1" applyBorder="1" applyAlignment="1">
      <alignment horizontal="right" vertical="center" shrinkToFit="1"/>
    </xf>
    <xf numFmtId="176" fontId="32" fillId="0" borderId="22" xfId="1" applyNumberFormat="1" applyFont="1" applyFill="1" applyBorder="1">
      <alignment vertical="center"/>
    </xf>
    <xf numFmtId="176" fontId="32" fillId="0" borderId="24" xfId="1" applyNumberFormat="1" applyFont="1" applyFill="1" applyBorder="1">
      <alignment vertical="center"/>
    </xf>
    <xf numFmtId="176" fontId="33" fillId="0" borderId="0" xfId="0" applyNumberFormat="1" applyFont="1">
      <alignment vertical="center"/>
    </xf>
    <xf numFmtId="176" fontId="33" fillId="0" borderId="2" xfId="0" applyNumberFormat="1" applyFont="1" applyBorder="1" applyAlignment="1">
      <alignment horizontal="right" vertical="center" shrinkToFit="1"/>
    </xf>
    <xf numFmtId="176" fontId="35" fillId="0" borderId="22" xfId="1" applyNumberFormat="1" applyFont="1" applyFill="1" applyBorder="1">
      <alignment vertical="center"/>
    </xf>
    <xf numFmtId="176" fontId="33" fillId="0" borderId="21" xfId="1" applyNumberFormat="1" applyFont="1" applyFill="1" applyBorder="1">
      <alignment vertical="center"/>
    </xf>
    <xf numFmtId="176" fontId="6" fillId="0" borderId="0" xfId="0" applyNumberFormat="1" applyFont="1">
      <alignment vertical="center"/>
    </xf>
    <xf numFmtId="176" fontId="30" fillId="0" borderId="2" xfId="0" applyNumberFormat="1" applyFont="1" applyBorder="1" applyAlignment="1">
      <alignment horizontal="right" vertical="center" shrinkToFit="1"/>
    </xf>
    <xf numFmtId="176" fontId="31" fillId="0" borderId="22" xfId="1" applyNumberFormat="1" applyFont="1" applyFill="1" applyBorder="1">
      <alignment vertical="center"/>
    </xf>
    <xf numFmtId="176" fontId="30" fillId="0" borderId="21" xfId="1" applyNumberFormat="1" applyFont="1" applyFill="1" applyBorder="1">
      <alignment vertical="center"/>
    </xf>
    <xf numFmtId="0" fontId="14" fillId="0" borderId="9" xfId="0" applyFont="1" applyBorder="1" applyAlignment="1">
      <alignment horizontal="center" vertical="center" shrinkToFit="1"/>
    </xf>
    <xf numFmtId="177" fontId="32" fillId="0" borderId="8" xfId="1" applyNumberFormat="1" applyFont="1" applyFill="1" applyBorder="1">
      <alignment vertical="center"/>
    </xf>
    <xf numFmtId="177" fontId="32" fillId="0" borderId="0" xfId="1" applyNumberFormat="1" applyFont="1" applyFill="1" applyBorder="1">
      <alignment vertical="center"/>
    </xf>
    <xf numFmtId="177" fontId="32" fillId="0" borderId="26" xfId="1" applyNumberFormat="1" applyFont="1" applyFill="1" applyBorder="1">
      <alignment vertical="center"/>
    </xf>
    <xf numFmtId="177" fontId="32" fillId="0" borderId="15" xfId="1" applyNumberFormat="1" applyFont="1" applyFill="1" applyBorder="1">
      <alignment vertical="center"/>
    </xf>
    <xf numFmtId="177" fontId="32" fillId="0" borderId="11" xfId="0" applyNumberFormat="1" applyFont="1" applyBorder="1" applyAlignment="1">
      <alignment horizontal="right" vertical="center" shrinkToFit="1"/>
    </xf>
    <xf numFmtId="178" fontId="32" fillId="0" borderId="27" xfId="1" applyNumberFormat="1" applyFont="1" applyFill="1" applyBorder="1">
      <alignment vertical="center"/>
    </xf>
    <xf numFmtId="177" fontId="32" fillId="0" borderId="28" xfId="1" applyNumberFormat="1" applyFont="1" applyFill="1" applyBorder="1">
      <alignment vertical="center"/>
    </xf>
    <xf numFmtId="180" fontId="33" fillId="0" borderId="0" xfId="0" applyNumberFormat="1" applyFont="1">
      <alignment vertical="center"/>
    </xf>
    <xf numFmtId="180" fontId="33" fillId="0" borderId="8" xfId="1" applyNumberFormat="1" applyFont="1" applyFill="1" applyBorder="1">
      <alignment vertical="center"/>
    </xf>
    <xf numFmtId="180" fontId="33" fillId="0" borderId="27" xfId="1" applyNumberFormat="1" applyFont="1" applyFill="1" applyBorder="1">
      <alignment vertical="center"/>
    </xf>
    <xf numFmtId="180" fontId="33" fillId="0" borderId="26" xfId="1" applyNumberFormat="1" applyFont="1" applyFill="1" applyBorder="1">
      <alignment vertical="center"/>
    </xf>
    <xf numFmtId="180" fontId="33" fillId="0" borderId="8" xfId="0" applyNumberFormat="1" applyFont="1" applyBorder="1" applyAlignment="1">
      <alignment horizontal="right" vertical="center" shrinkToFit="1"/>
    </xf>
    <xf numFmtId="178" fontId="30" fillId="0" borderId="8" xfId="1" applyNumberFormat="1" applyFont="1" applyFill="1" applyBorder="1">
      <alignment vertical="center"/>
    </xf>
    <xf numFmtId="178" fontId="30" fillId="0" borderId="27" xfId="1" applyNumberFormat="1" applyFont="1" applyFill="1" applyBorder="1">
      <alignment vertical="center"/>
    </xf>
    <xf numFmtId="178" fontId="30" fillId="0" borderId="26" xfId="1" applyNumberFormat="1" applyFont="1" applyFill="1" applyBorder="1">
      <alignment vertical="center"/>
    </xf>
    <xf numFmtId="179" fontId="32" fillId="0" borderId="8" xfId="1" applyNumberFormat="1" applyFont="1" applyFill="1" applyBorder="1">
      <alignment vertical="center"/>
    </xf>
    <xf numFmtId="179" fontId="32" fillId="0" borderId="0" xfId="1" applyNumberFormat="1" applyFont="1" applyFill="1" applyBorder="1">
      <alignment vertical="center"/>
    </xf>
    <xf numFmtId="179" fontId="32" fillId="0" borderId="15" xfId="1" applyNumberFormat="1" applyFont="1" applyFill="1" applyBorder="1">
      <alignment vertical="center"/>
    </xf>
    <xf numFmtId="179" fontId="32" fillId="0" borderId="27" xfId="1" applyNumberFormat="1" applyFont="1" applyFill="1" applyBorder="1">
      <alignment vertical="center"/>
    </xf>
    <xf numFmtId="41" fontId="32" fillId="0" borderId="0" xfId="0" applyNumberFormat="1" applyFont="1" applyAlignment="1">
      <alignment horizontal="right" vertical="center"/>
    </xf>
    <xf numFmtId="179" fontId="32" fillId="0" borderId="11" xfId="1" applyNumberFormat="1" applyFont="1" applyFill="1" applyBorder="1">
      <alignment vertical="center"/>
    </xf>
    <xf numFmtId="41" fontId="32" fillId="0" borderId="0" xfId="1" applyNumberFormat="1" applyFont="1" applyFill="1" applyBorder="1">
      <alignment vertical="center"/>
    </xf>
    <xf numFmtId="179" fontId="32" fillId="0" borderId="28" xfId="1" applyNumberFormat="1" applyFont="1" applyFill="1" applyBorder="1">
      <alignment vertical="center"/>
    </xf>
    <xf numFmtId="179" fontId="33" fillId="0" borderId="8" xfId="1" applyNumberFormat="1" applyFont="1" applyFill="1" applyBorder="1">
      <alignment vertical="center"/>
    </xf>
    <xf numFmtId="41" fontId="35" fillId="0" borderId="0" xfId="1" applyNumberFormat="1" applyFont="1" applyFill="1" applyBorder="1">
      <alignment vertical="center"/>
    </xf>
    <xf numFmtId="179" fontId="33" fillId="0" borderId="26" xfId="1" applyNumberFormat="1" applyFont="1" applyFill="1" applyBorder="1">
      <alignment vertical="center"/>
    </xf>
    <xf numFmtId="179" fontId="30" fillId="0" borderId="8" xfId="1" applyNumberFormat="1" applyFont="1" applyFill="1" applyBorder="1">
      <alignment vertical="center"/>
    </xf>
    <xf numFmtId="41" fontId="31" fillId="0" borderId="0" xfId="1" applyNumberFormat="1" applyFont="1" applyFill="1" applyBorder="1">
      <alignment vertical="center"/>
    </xf>
    <xf numFmtId="179" fontId="30" fillId="0" borderId="26" xfId="1" applyNumberFormat="1" applyFont="1" applyFill="1" applyBorder="1">
      <alignment vertical="center"/>
    </xf>
    <xf numFmtId="176" fontId="14" fillId="0" borderId="29" xfId="0" applyNumberFormat="1" applyFont="1" applyBorder="1" applyAlignment="1">
      <alignment horizontal="center" vertical="center" shrinkToFit="1"/>
    </xf>
    <xf numFmtId="176" fontId="32" fillId="0" borderId="30" xfId="1" applyNumberFormat="1" applyFont="1" applyFill="1" applyBorder="1">
      <alignment vertical="center"/>
    </xf>
    <xf numFmtId="176" fontId="32" fillId="0" borderId="31" xfId="1" applyNumberFormat="1" applyFont="1" applyFill="1" applyBorder="1">
      <alignment vertical="center"/>
    </xf>
    <xf numFmtId="176" fontId="32" fillId="0" borderId="12" xfId="1" applyNumberFormat="1" applyFont="1" applyFill="1" applyBorder="1">
      <alignment vertical="center"/>
    </xf>
    <xf numFmtId="176" fontId="32" fillId="0" borderId="32" xfId="1" applyNumberFormat="1" applyFont="1" applyFill="1" applyBorder="1">
      <alignment vertical="center"/>
    </xf>
    <xf numFmtId="176" fontId="32" fillId="0" borderId="33" xfId="0" applyNumberFormat="1" applyFont="1" applyBorder="1" applyAlignment="1">
      <alignment horizontal="right" vertical="center" shrinkToFit="1"/>
    </xf>
    <xf numFmtId="176" fontId="32" fillId="0" borderId="34" xfId="1" applyNumberFormat="1" applyFont="1" applyFill="1" applyBorder="1">
      <alignment vertical="center"/>
    </xf>
    <xf numFmtId="176" fontId="33" fillId="0" borderId="30" xfId="0" applyNumberFormat="1" applyFont="1" applyBorder="1" applyAlignment="1">
      <alignment horizontal="right" vertical="center" shrinkToFit="1"/>
    </xf>
    <xf numFmtId="176" fontId="35" fillId="0" borderId="32" xfId="1" applyNumberFormat="1" applyFont="1" applyFill="1" applyBorder="1">
      <alignment vertical="center"/>
    </xf>
    <xf numFmtId="176" fontId="33" fillId="0" borderId="10" xfId="1" applyNumberFormat="1" applyFont="1" applyFill="1" applyBorder="1">
      <alignment vertical="center"/>
    </xf>
    <xf numFmtId="176" fontId="30" fillId="0" borderId="30" xfId="0" applyNumberFormat="1" applyFont="1" applyBorder="1" applyAlignment="1">
      <alignment horizontal="right" vertical="center" shrinkToFit="1"/>
    </xf>
    <xf numFmtId="176" fontId="31" fillId="0" borderId="32" xfId="1" applyNumberFormat="1" applyFont="1" applyFill="1" applyBorder="1">
      <alignment vertical="center"/>
    </xf>
    <xf numFmtId="176" fontId="30" fillId="0" borderId="10" xfId="1" applyNumberFormat="1" applyFont="1" applyFill="1" applyBorder="1">
      <alignment vertical="center"/>
    </xf>
    <xf numFmtId="0" fontId="14" fillId="0" borderId="25" xfId="0" applyFont="1" applyBorder="1" applyAlignment="1">
      <alignment horizontal="center" vertical="center" shrinkToFit="1"/>
    </xf>
    <xf numFmtId="0" fontId="14" fillId="0" borderId="35" xfId="0" applyFont="1" applyBorder="1" applyAlignment="1">
      <alignment horizontal="center" vertical="center" shrinkToFit="1"/>
    </xf>
    <xf numFmtId="179" fontId="32" fillId="0" borderId="36" xfId="1" applyNumberFormat="1" applyFont="1" applyFill="1" applyBorder="1">
      <alignment vertical="center"/>
    </xf>
    <xf numFmtId="179" fontId="32" fillId="0" borderId="37" xfId="1" applyNumberFormat="1" applyFont="1" applyFill="1" applyBorder="1">
      <alignment vertical="center"/>
    </xf>
    <xf numFmtId="179" fontId="32" fillId="0" borderId="38" xfId="1" applyNumberFormat="1" applyFont="1" applyFill="1" applyBorder="1">
      <alignment vertical="center"/>
    </xf>
    <xf numFmtId="41" fontId="32" fillId="0" borderId="37" xfId="0" applyNumberFormat="1" applyFont="1" applyBorder="1" applyAlignment="1">
      <alignment horizontal="right" vertical="center"/>
    </xf>
    <xf numFmtId="179" fontId="32" fillId="0" borderId="39" xfId="1" applyNumberFormat="1" applyFont="1" applyFill="1" applyBorder="1">
      <alignment vertical="center"/>
    </xf>
    <xf numFmtId="179" fontId="32" fillId="0" borderId="40" xfId="1" applyNumberFormat="1" applyFont="1" applyFill="1" applyBorder="1">
      <alignment vertical="center"/>
    </xf>
    <xf numFmtId="41" fontId="32" fillId="0" borderId="37" xfId="1" applyNumberFormat="1" applyFont="1" applyFill="1" applyBorder="1">
      <alignment vertical="center"/>
    </xf>
    <xf numFmtId="179" fontId="33" fillId="0" borderId="36" xfId="1" applyNumberFormat="1" applyFont="1" applyFill="1" applyBorder="1">
      <alignment vertical="center"/>
    </xf>
    <xf numFmtId="41" fontId="35" fillId="0" borderId="37" xfId="1" applyNumberFormat="1" applyFont="1" applyFill="1" applyBorder="1">
      <alignment vertical="center"/>
    </xf>
    <xf numFmtId="179" fontId="33" fillId="0" borderId="41" xfId="1" applyNumberFormat="1" applyFont="1" applyFill="1" applyBorder="1">
      <alignment vertical="center"/>
    </xf>
    <xf numFmtId="179" fontId="30" fillId="0" borderId="36" xfId="1" applyNumberFormat="1" applyFont="1" applyFill="1" applyBorder="1">
      <alignment vertical="center"/>
    </xf>
    <xf numFmtId="41" fontId="31" fillId="0" borderId="37" xfId="1" applyNumberFormat="1" applyFont="1" applyFill="1" applyBorder="1">
      <alignment vertical="center"/>
    </xf>
    <xf numFmtId="179" fontId="30" fillId="0" borderId="41" xfId="1" applyNumberFormat="1" applyFont="1" applyFill="1" applyBorder="1">
      <alignment vertical="center"/>
    </xf>
    <xf numFmtId="176" fontId="14" fillId="0" borderId="9" xfId="0" applyNumberFormat="1" applyFont="1" applyBorder="1" applyAlignment="1">
      <alignment horizontal="center" vertical="center" shrinkToFit="1"/>
    </xf>
    <xf numFmtId="176" fontId="32" fillId="0" borderId="8" xfId="0" applyNumberFormat="1" applyFont="1" applyBorder="1" applyAlignment="1">
      <alignment horizontal="right" vertical="center" shrinkToFit="1"/>
    </xf>
    <xf numFmtId="176" fontId="32" fillId="0" borderId="0" xfId="0" applyNumberFormat="1" applyFont="1" applyAlignment="1">
      <alignment horizontal="right" vertical="center" shrinkToFit="1"/>
    </xf>
    <xf numFmtId="176" fontId="32" fillId="0" borderId="15" xfId="0" applyNumberFormat="1" applyFont="1" applyBorder="1" applyAlignment="1">
      <alignment horizontal="right" vertical="center" shrinkToFit="1"/>
    </xf>
    <xf numFmtId="176" fontId="32" fillId="0" borderId="11" xfId="0" applyNumberFormat="1" applyFont="1" applyBorder="1" applyAlignment="1">
      <alignment horizontal="right" vertical="center" shrinkToFit="1"/>
    </xf>
    <xf numFmtId="176" fontId="32" fillId="0" borderId="27" xfId="0" applyNumberFormat="1" applyFont="1" applyBorder="1" applyAlignment="1">
      <alignment horizontal="right" vertical="center" shrinkToFit="1"/>
    </xf>
    <xf numFmtId="176" fontId="32" fillId="0" borderId="28" xfId="0" applyNumberFormat="1" applyFont="1" applyBorder="1" applyAlignment="1">
      <alignment horizontal="right" vertical="center" shrinkToFit="1"/>
    </xf>
    <xf numFmtId="176" fontId="33" fillId="0" borderId="8" xfId="0" applyNumberFormat="1" applyFont="1" applyBorder="1" applyAlignment="1">
      <alignment horizontal="right" vertical="center" shrinkToFit="1"/>
    </xf>
    <xf numFmtId="176" fontId="33" fillId="0" borderId="27" xfId="0" applyNumberFormat="1" applyFont="1" applyBorder="1" applyAlignment="1">
      <alignment horizontal="right" vertical="center" shrinkToFit="1"/>
    </xf>
    <xf numFmtId="176" fontId="33" fillId="0" borderId="26" xfId="0" applyNumberFormat="1" applyFont="1" applyBorder="1" applyAlignment="1">
      <alignment horizontal="right" vertical="center" shrinkToFit="1"/>
    </xf>
    <xf numFmtId="176" fontId="33" fillId="0" borderId="10" xfId="0" applyNumberFormat="1" applyFont="1" applyBorder="1" applyAlignment="1">
      <alignment horizontal="right" vertical="center" shrinkToFit="1"/>
    </xf>
    <xf numFmtId="176" fontId="31" fillId="0" borderId="8" xfId="0" applyNumberFormat="1" applyFont="1" applyBorder="1" applyAlignment="1">
      <alignment horizontal="right" vertical="center" shrinkToFit="1"/>
    </xf>
    <xf numFmtId="176" fontId="31" fillId="0" borderId="27" xfId="0" applyNumberFormat="1" applyFont="1" applyBorder="1" applyAlignment="1">
      <alignment horizontal="right" vertical="center" shrinkToFit="1"/>
    </xf>
    <xf numFmtId="176" fontId="31" fillId="0" borderId="26" xfId="0" applyNumberFormat="1" applyFont="1" applyBorder="1" applyAlignment="1">
      <alignment horizontal="right" vertical="center" shrinkToFit="1"/>
    </xf>
    <xf numFmtId="177" fontId="32" fillId="0" borderId="27" xfId="1" applyNumberFormat="1" applyFont="1" applyFill="1" applyBorder="1">
      <alignment vertical="center"/>
    </xf>
    <xf numFmtId="177" fontId="32" fillId="0" borderId="28" xfId="0" applyNumberFormat="1" applyFont="1" applyBorder="1" applyAlignment="1">
      <alignment horizontal="right" vertical="center" shrinkToFit="1"/>
    </xf>
    <xf numFmtId="180" fontId="33" fillId="0" borderId="27" xfId="0" applyNumberFormat="1" applyFont="1" applyBorder="1" applyAlignment="1">
      <alignment horizontal="right" vertical="center" shrinkToFit="1"/>
    </xf>
    <xf numFmtId="180" fontId="33" fillId="0" borderId="26" xfId="0" applyNumberFormat="1" applyFont="1" applyBorder="1" applyAlignment="1">
      <alignment horizontal="right" vertical="center" shrinkToFit="1"/>
    </xf>
    <xf numFmtId="181" fontId="31" fillId="0" borderId="8" xfId="0" applyNumberFormat="1" applyFont="1" applyBorder="1" applyAlignment="1">
      <alignment horizontal="right" vertical="center" shrinkToFit="1"/>
    </xf>
    <xf numFmtId="41" fontId="31" fillId="0" borderId="27" xfId="0" applyNumberFormat="1" applyFont="1" applyBorder="1" applyAlignment="1">
      <alignment horizontal="right" vertical="center" shrinkToFit="1"/>
    </xf>
    <xf numFmtId="181" fontId="31" fillId="0" borderId="26" xfId="0" applyNumberFormat="1" applyFont="1" applyBorder="1" applyAlignment="1">
      <alignment horizontal="right" vertical="center" shrinkToFit="1"/>
    </xf>
    <xf numFmtId="179" fontId="32" fillId="0" borderId="8" xfId="0" applyNumberFormat="1" applyFont="1" applyBorder="1" applyAlignment="1">
      <alignment horizontal="right" vertical="center"/>
    </xf>
    <xf numFmtId="179" fontId="32" fillId="0" borderId="0" xfId="0" applyNumberFormat="1" applyFont="1" applyAlignment="1">
      <alignment horizontal="right" vertical="center"/>
    </xf>
    <xf numFmtId="179" fontId="32" fillId="0" borderId="15" xfId="0" applyNumberFormat="1" applyFont="1" applyBorder="1" applyAlignment="1">
      <alignment horizontal="right" vertical="center"/>
    </xf>
    <xf numFmtId="41" fontId="33" fillId="0" borderId="8" xfId="0" applyNumberFormat="1" applyFont="1" applyBorder="1" applyAlignment="1">
      <alignment horizontal="right" vertical="center" shrinkToFit="1"/>
    </xf>
    <xf numFmtId="41" fontId="33" fillId="0" borderId="0" xfId="0" applyNumberFormat="1" applyFont="1" applyAlignment="1">
      <alignment horizontal="right" vertical="center"/>
    </xf>
    <xf numFmtId="41" fontId="33" fillId="0" borderId="26" xfId="0" applyNumberFormat="1" applyFont="1" applyBorder="1" applyAlignment="1">
      <alignment horizontal="right" vertical="center"/>
    </xf>
    <xf numFmtId="41" fontId="33" fillId="0" borderId="41" xfId="0" applyNumberFormat="1" applyFont="1" applyBorder="1" applyAlignment="1">
      <alignment horizontal="right" vertical="center"/>
    </xf>
    <xf numFmtId="41" fontId="4" fillId="0" borderId="8" xfId="0" applyNumberFormat="1" applyFont="1" applyBorder="1" applyAlignment="1">
      <alignment horizontal="right" vertical="center" shrinkToFit="1"/>
    </xf>
    <xf numFmtId="41" fontId="31" fillId="0" borderId="0" xfId="0" applyNumberFormat="1" applyFont="1" applyAlignment="1">
      <alignment horizontal="right" vertical="center"/>
    </xf>
    <xf numFmtId="181" fontId="31" fillId="0" borderId="26" xfId="0" applyNumberFormat="1" applyFont="1" applyBorder="1" applyAlignment="1">
      <alignment horizontal="right" vertical="center"/>
    </xf>
    <xf numFmtId="176" fontId="32" fillId="0" borderId="8" xfId="1" applyNumberFormat="1" applyFont="1" applyFill="1" applyBorder="1">
      <alignment vertical="center"/>
    </xf>
    <xf numFmtId="176" fontId="32" fillId="0" borderId="0" xfId="1" applyNumberFormat="1" applyFont="1" applyFill="1" applyBorder="1">
      <alignment vertical="center"/>
    </xf>
    <xf numFmtId="176" fontId="32" fillId="0" borderId="15" xfId="1" applyNumberFormat="1" applyFont="1" applyFill="1" applyBorder="1">
      <alignment vertical="center"/>
    </xf>
    <xf numFmtId="176" fontId="32" fillId="0" borderId="27" xfId="1" applyNumberFormat="1" applyFont="1" applyFill="1" applyBorder="1">
      <alignment vertical="center"/>
    </xf>
    <xf numFmtId="176" fontId="32" fillId="0" borderId="28" xfId="1" applyNumberFormat="1" applyFont="1" applyFill="1" applyBorder="1">
      <alignment vertical="center"/>
    </xf>
    <xf numFmtId="176" fontId="35" fillId="0" borderId="27" xfId="1" applyNumberFormat="1" applyFont="1" applyFill="1" applyBorder="1">
      <alignment vertical="center"/>
    </xf>
    <xf numFmtId="176" fontId="33" fillId="0" borderId="26" xfId="1" applyNumberFormat="1" applyFont="1" applyFill="1" applyBorder="1">
      <alignment vertical="center"/>
    </xf>
    <xf numFmtId="176" fontId="30" fillId="0" borderId="8" xfId="0" applyNumberFormat="1" applyFont="1" applyBorder="1" applyAlignment="1">
      <alignment horizontal="right" vertical="center" shrinkToFit="1"/>
    </xf>
    <xf numFmtId="176" fontId="31" fillId="0" borderId="27" xfId="1" applyNumberFormat="1" applyFont="1" applyFill="1" applyBorder="1">
      <alignment vertical="center"/>
    </xf>
    <xf numFmtId="176" fontId="30" fillId="0" borderId="26" xfId="1" applyNumberFormat="1" applyFont="1" applyFill="1" applyBorder="1">
      <alignment vertical="center"/>
    </xf>
    <xf numFmtId="180" fontId="33" fillId="0" borderId="42" xfId="0" applyNumberFormat="1" applyFont="1" applyBorder="1">
      <alignment vertical="center"/>
    </xf>
    <xf numFmtId="180" fontId="33" fillId="0" borderId="0" xfId="1" applyNumberFormat="1" applyFont="1" applyFill="1" applyBorder="1">
      <alignment vertical="center"/>
    </xf>
    <xf numFmtId="0" fontId="33" fillId="0" borderId="42" xfId="0" applyFont="1" applyBorder="1">
      <alignment vertical="center"/>
    </xf>
    <xf numFmtId="179" fontId="33" fillId="0" borderId="0" xfId="1" applyNumberFormat="1" applyFont="1" applyFill="1" applyBorder="1">
      <alignment vertical="center"/>
    </xf>
    <xf numFmtId="176" fontId="32" fillId="0" borderId="43" xfId="1" applyNumberFormat="1" applyFont="1" applyFill="1" applyBorder="1">
      <alignment vertical="center"/>
    </xf>
    <xf numFmtId="176" fontId="32" fillId="0" borderId="44" xfId="1" applyNumberFormat="1" applyFont="1" applyFill="1" applyBorder="1">
      <alignment vertical="center"/>
    </xf>
    <xf numFmtId="179" fontId="33" fillId="0" borderId="37" xfId="1" applyNumberFormat="1" applyFont="1" applyFill="1" applyBorder="1">
      <alignment vertical="center"/>
    </xf>
    <xf numFmtId="176" fontId="32" fillId="0" borderId="10" xfId="1" applyNumberFormat="1" applyFont="1" applyFill="1" applyBorder="1">
      <alignment vertical="center"/>
    </xf>
    <xf numFmtId="176" fontId="33" fillId="0" borderId="42" xfId="0" applyNumberFormat="1" applyFont="1" applyBorder="1">
      <alignment vertical="center"/>
    </xf>
    <xf numFmtId="176" fontId="33" fillId="0" borderId="0" xfId="0" applyNumberFormat="1" applyFont="1" applyAlignment="1">
      <alignment horizontal="right" vertical="center" shrinkToFit="1"/>
    </xf>
    <xf numFmtId="182" fontId="14" fillId="0" borderId="9" xfId="0" applyNumberFormat="1" applyFont="1" applyBorder="1" applyAlignment="1">
      <alignment horizontal="center" vertical="center" shrinkToFit="1"/>
    </xf>
    <xf numFmtId="0" fontId="14" fillId="4" borderId="45" xfId="0" applyFont="1" applyFill="1" applyBorder="1" applyAlignment="1">
      <alignment horizontal="center" vertical="center"/>
    </xf>
    <xf numFmtId="0" fontId="14" fillId="0" borderId="14" xfId="0" applyFont="1" applyBorder="1" applyAlignment="1">
      <alignment horizontal="center" vertical="center"/>
    </xf>
    <xf numFmtId="179" fontId="32" fillId="0" borderId="13" xfId="1" applyNumberFormat="1" applyFont="1" applyFill="1" applyBorder="1">
      <alignment vertical="center"/>
    </xf>
    <xf numFmtId="179" fontId="32" fillId="0" borderId="1" xfId="1" applyNumberFormat="1" applyFont="1" applyFill="1" applyBorder="1">
      <alignment vertical="center"/>
    </xf>
    <xf numFmtId="179" fontId="32" fillId="0" borderId="46" xfId="1" applyNumberFormat="1" applyFont="1" applyFill="1" applyBorder="1">
      <alignment vertical="center"/>
    </xf>
    <xf numFmtId="179" fontId="32" fillId="0" borderId="16" xfId="1" applyNumberFormat="1" applyFont="1" applyFill="1" applyBorder="1">
      <alignment vertical="center"/>
    </xf>
    <xf numFmtId="41" fontId="32" fillId="0" borderId="1" xfId="1" applyNumberFormat="1" applyFont="1" applyFill="1" applyBorder="1">
      <alignment vertical="center"/>
    </xf>
    <xf numFmtId="179" fontId="32" fillId="0" borderId="17" xfId="1" applyNumberFormat="1" applyFont="1" applyFill="1" applyBorder="1">
      <alignment vertical="center"/>
    </xf>
    <xf numFmtId="179" fontId="33" fillId="0" borderId="13" xfId="1" applyNumberFormat="1" applyFont="1" applyFill="1" applyBorder="1">
      <alignment vertical="center"/>
    </xf>
    <xf numFmtId="41" fontId="35" fillId="0" borderId="1" xfId="1" applyNumberFormat="1" applyFont="1" applyFill="1" applyBorder="1">
      <alignment vertical="center"/>
    </xf>
    <xf numFmtId="179" fontId="33" fillId="0" borderId="18" xfId="1" applyNumberFormat="1" applyFont="1" applyFill="1" applyBorder="1">
      <alignment vertical="center"/>
    </xf>
    <xf numFmtId="179" fontId="30" fillId="0" borderId="13" xfId="1" applyNumberFormat="1" applyFont="1" applyFill="1" applyBorder="1">
      <alignment vertical="center"/>
    </xf>
    <xf numFmtId="41" fontId="31" fillId="0" borderId="1" xfId="1" applyNumberFormat="1" applyFont="1" applyFill="1" applyBorder="1">
      <alignment vertical="center"/>
    </xf>
    <xf numFmtId="179" fontId="30" fillId="0" borderId="18" xfId="1" applyNumberFormat="1" applyFont="1" applyFill="1" applyBorder="1">
      <alignment vertical="center"/>
    </xf>
    <xf numFmtId="176" fontId="32" fillId="4" borderId="2" xfId="0" applyNumberFormat="1" applyFont="1" applyFill="1" applyBorder="1" applyAlignment="1">
      <alignment horizontal="right" vertical="center"/>
    </xf>
    <xf numFmtId="176" fontId="32" fillId="4" borderId="3" xfId="0" applyNumberFormat="1" applyFont="1" applyFill="1" applyBorder="1" applyAlignment="1">
      <alignment horizontal="right" vertical="center"/>
    </xf>
    <xf numFmtId="176" fontId="32" fillId="4" borderId="20" xfId="0" applyNumberFormat="1" applyFont="1" applyFill="1" applyBorder="1" applyAlignment="1">
      <alignment horizontal="right" vertical="center"/>
    </xf>
    <xf numFmtId="176" fontId="32" fillId="4" borderId="21" xfId="0" applyNumberFormat="1" applyFont="1" applyFill="1" applyBorder="1" applyAlignment="1">
      <alignment horizontal="right" vertical="center"/>
    </xf>
    <xf numFmtId="176" fontId="32" fillId="4" borderId="22" xfId="0" applyNumberFormat="1" applyFont="1" applyFill="1" applyBorder="1" applyAlignment="1">
      <alignment horizontal="right" vertical="center"/>
    </xf>
    <xf numFmtId="176" fontId="32" fillId="4" borderId="23" xfId="0" applyNumberFormat="1" applyFont="1" applyFill="1" applyBorder="1" applyAlignment="1">
      <alignment horizontal="right" vertical="center"/>
    </xf>
    <xf numFmtId="176" fontId="32" fillId="4" borderId="24" xfId="0" applyNumberFormat="1" applyFont="1" applyFill="1" applyBorder="1" applyAlignment="1">
      <alignment horizontal="right" vertical="center"/>
    </xf>
    <xf numFmtId="176" fontId="33" fillId="4" borderId="2" xfId="0" applyNumberFormat="1" applyFont="1" applyFill="1" applyBorder="1" applyAlignment="1">
      <alignment horizontal="right" vertical="center"/>
    </xf>
    <xf numFmtId="176" fontId="35" fillId="4" borderId="22" xfId="0" applyNumberFormat="1" applyFont="1" applyFill="1" applyBorder="1" applyAlignment="1">
      <alignment horizontal="right" vertical="center"/>
    </xf>
    <xf numFmtId="176" fontId="33" fillId="4" borderId="21" xfId="0" applyNumberFormat="1" applyFont="1" applyFill="1" applyBorder="1" applyAlignment="1">
      <alignment horizontal="right" vertical="center"/>
    </xf>
    <xf numFmtId="176" fontId="33" fillId="4" borderId="2" xfId="1" applyNumberFormat="1" applyFont="1" applyFill="1" applyBorder="1" applyAlignment="1">
      <alignment horizontal="right"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179" fontId="32" fillId="0" borderId="41" xfId="1" applyNumberFormat="1" applyFont="1" applyFill="1" applyBorder="1">
      <alignment vertical="center"/>
    </xf>
    <xf numFmtId="180" fontId="30" fillId="0" borderId="27" xfId="1" applyNumberFormat="1" applyFont="1" applyFill="1" applyBorder="1">
      <alignment vertical="center"/>
    </xf>
    <xf numFmtId="0" fontId="28" fillId="0" borderId="45" xfId="0" applyFont="1" applyBorder="1" applyAlignment="1">
      <alignment horizontal="center" vertical="center" textRotation="90"/>
    </xf>
    <xf numFmtId="0" fontId="37" fillId="0" borderId="19" xfId="0" applyFont="1" applyBorder="1" applyAlignment="1">
      <alignment horizontal="center" vertical="center" textRotation="90" shrinkToFit="1"/>
    </xf>
    <xf numFmtId="176" fontId="6" fillId="6" borderId="2" xfId="0" applyNumberFormat="1" applyFont="1" applyFill="1" applyBorder="1" applyAlignment="1">
      <alignment horizontal="center" vertical="center"/>
    </xf>
    <xf numFmtId="176" fontId="6" fillId="6" borderId="4" xfId="0" applyNumberFormat="1" applyFont="1" applyFill="1" applyBorder="1" applyAlignment="1">
      <alignment horizontal="center" vertical="center"/>
    </xf>
    <xf numFmtId="176" fontId="32" fillId="6" borderId="2" xfId="0" applyNumberFormat="1" applyFont="1" applyFill="1" applyBorder="1" applyAlignment="1">
      <alignment horizontal="right" vertical="center"/>
    </xf>
    <xf numFmtId="176" fontId="32" fillId="6" borderId="3" xfId="0" applyNumberFormat="1" applyFont="1" applyFill="1" applyBorder="1" applyAlignment="1">
      <alignment horizontal="right" vertical="center"/>
    </xf>
    <xf numFmtId="176" fontId="32" fillId="6" borderId="20" xfId="0" applyNumberFormat="1" applyFont="1" applyFill="1" applyBorder="1" applyAlignment="1">
      <alignment horizontal="right" vertical="center"/>
    </xf>
    <xf numFmtId="176" fontId="32" fillId="6" borderId="21" xfId="0" applyNumberFormat="1" applyFont="1" applyFill="1" applyBorder="1" applyAlignment="1">
      <alignment horizontal="right" vertical="center"/>
    </xf>
    <xf numFmtId="176" fontId="32" fillId="6" borderId="22" xfId="0" applyNumberFormat="1" applyFont="1" applyFill="1" applyBorder="1" applyAlignment="1">
      <alignment horizontal="right" vertical="center"/>
    </xf>
    <xf numFmtId="176" fontId="32" fillId="6" borderId="23" xfId="0" applyNumberFormat="1" applyFont="1" applyFill="1" applyBorder="1" applyAlignment="1">
      <alignment horizontal="right" vertical="center"/>
    </xf>
    <xf numFmtId="176" fontId="32" fillId="6" borderId="24" xfId="0" applyNumberFormat="1" applyFont="1" applyFill="1" applyBorder="1" applyAlignment="1">
      <alignment horizontal="right" vertical="center"/>
    </xf>
    <xf numFmtId="176" fontId="33" fillId="6" borderId="2" xfId="0" applyNumberFormat="1" applyFont="1" applyFill="1" applyBorder="1" applyAlignment="1">
      <alignment horizontal="right" vertical="center"/>
    </xf>
    <xf numFmtId="176" fontId="35" fillId="6" borderId="22" xfId="0" applyNumberFormat="1" applyFont="1" applyFill="1" applyBorder="1" applyAlignment="1">
      <alignment horizontal="right" vertical="center"/>
    </xf>
    <xf numFmtId="176" fontId="33" fillId="6" borderId="21" xfId="0" applyNumberFormat="1" applyFont="1" applyFill="1" applyBorder="1" applyAlignment="1">
      <alignment horizontal="right" vertical="center"/>
    </xf>
    <xf numFmtId="176" fontId="33" fillId="6" borderId="2" xfId="1" applyNumberFormat="1" applyFont="1" applyFill="1" applyBorder="1" applyAlignment="1">
      <alignment horizontal="right" vertical="center" wrapText="1"/>
    </xf>
    <xf numFmtId="176" fontId="30" fillId="7" borderId="2" xfId="0" applyNumberFormat="1" applyFont="1" applyFill="1" applyBorder="1" applyAlignment="1">
      <alignment horizontal="right" vertical="center"/>
    </xf>
    <xf numFmtId="176" fontId="31" fillId="7" borderId="22" xfId="0" applyNumberFormat="1" applyFont="1" applyFill="1" applyBorder="1" applyAlignment="1">
      <alignment horizontal="right" vertical="center"/>
    </xf>
    <xf numFmtId="176" fontId="30" fillId="7" borderId="21" xfId="0" applyNumberFormat="1" applyFont="1" applyFill="1" applyBorder="1" applyAlignment="1">
      <alignment horizontal="right" vertical="center"/>
    </xf>
    <xf numFmtId="0" fontId="37" fillId="0" borderId="25" xfId="0" applyFont="1" applyBorder="1" applyAlignment="1">
      <alignment horizontal="center" vertical="center" textRotation="90" shrinkToFit="1"/>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177" fontId="32" fillId="7" borderId="8" xfId="1" applyNumberFormat="1" applyFont="1" applyFill="1" applyBorder="1">
      <alignment vertical="center"/>
    </xf>
    <xf numFmtId="177" fontId="32" fillId="7" borderId="0" xfId="1" applyNumberFormat="1" applyFont="1" applyFill="1" applyBorder="1">
      <alignment vertical="center"/>
    </xf>
    <xf numFmtId="177" fontId="32" fillId="7" borderId="26" xfId="1" applyNumberFormat="1" applyFont="1" applyFill="1" applyBorder="1">
      <alignment vertical="center"/>
    </xf>
    <xf numFmtId="177" fontId="32" fillId="7" borderId="15" xfId="1" applyNumberFormat="1" applyFont="1" applyFill="1" applyBorder="1">
      <alignment vertical="center"/>
    </xf>
    <xf numFmtId="178" fontId="32" fillId="7" borderId="11" xfId="1" applyNumberFormat="1" applyFont="1" applyFill="1" applyBorder="1">
      <alignment vertical="center"/>
    </xf>
    <xf numFmtId="178" fontId="32" fillId="7" borderId="27" xfId="1" applyNumberFormat="1" applyFont="1" applyFill="1" applyBorder="1">
      <alignment vertical="center"/>
    </xf>
    <xf numFmtId="178" fontId="32" fillId="7" borderId="28" xfId="1" applyNumberFormat="1" applyFont="1" applyFill="1" applyBorder="1">
      <alignment vertical="center"/>
    </xf>
    <xf numFmtId="178" fontId="33" fillId="6" borderId="8" xfId="0" applyNumberFormat="1" applyFont="1" applyFill="1" applyBorder="1" applyAlignment="1">
      <alignment horizontal="right" vertical="center"/>
    </xf>
    <xf numFmtId="178" fontId="33" fillId="6" borderId="27" xfId="0" applyNumberFormat="1" applyFont="1" applyFill="1" applyBorder="1" applyAlignment="1">
      <alignment horizontal="right" vertical="center"/>
    </xf>
    <xf numFmtId="178" fontId="33" fillId="6" borderId="26" xfId="0" applyNumberFormat="1" applyFont="1" applyFill="1" applyBorder="1" applyAlignment="1">
      <alignment horizontal="right" vertical="center"/>
    </xf>
    <xf numFmtId="178" fontId="33" fillId="6" borderId="8" xfId="1" applyNumberFormat="1" applyFont="1" applyFill="1" applyBorder="1" applyAlignment="1">
      <alignment horizontal="right" vertical="center" wrapText="1"/>
    </xf>
    <xf numFmtId="178" fontId="30" fillId="7" borderId="8" xfId="0" applyNumberFormat="1" applyFont="1" applyFill="1" applyBorder="1" applyAlignment="1">
      <alignment horizontal="right" vertical="center"/>
    </xf>
    <xf numFmtId="178" fontId="30" fillId="7" borderId="27" xfId="0" applyNumberFormat="1" applyFont="1" applyFill="1" applyBorder="1" applyAlignment="1">
      <alignment horizontal="right" vertical="center"/>
    </xf>
    <xf numFmtId="178" fontId="30" fillId="7" borderId="26" xfId="0" applyNumberFormat="1" applyFont="1" applyFill="1" applyBorder="1" applyAlignment="1">
      <alignment horizontal="right"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79" fontId="32" fillId="6" borderId="8" xfId="1" applyNumberFormat="1" applyFont="1" applyFill="1" applyBorder="1">
      <alignment vertical="center"/>
    </xf>
    <xf numFmtId="179" fontId="32" fillId="6" borderId="0" xfId="1" applyNumberFormat="1" applyFont="1" applyFill="1" applyBorder="1">
      <alignment vertical="center"/>
    </xf>
    <xf numFmtId="179" fontId="32" fillId="6" borderId="15" xfId="1" applyNumberFormat="1" applyFont="1" applyFill="1" applyBorder="1">
      <alignment vertical="center"/>
    </xf>
    <xf numFmtId="41" fontId="32" fillId="6" borderId="0" xfId="1" applyNumberFormat="1" applyFont="1" applyFill="1" applyBorder="1">
      <alignment vertical="center"/>
    </xf>
    <xf numFmtId="179" fontId="32" fillId="6" borderId="11" xfId="1" applyNumberFormat="1" applyFont="1" applyFill="1" applyBorder="1">
      <alignment vertical="center"/>
    </xf>
    <xf numFmtId="179" fontId="32" fillId="6" borderId="28" xfId="1" applyNumberFormat="1" applyFont="1" applyFill="1" applyBorder="1">
      <alignment vertical="center"/>
    </xf>
    <xf numFmtId="179" fontId="33" fillId="6" borderId="8" xfId="1" applyNumberFormat="1" applyFont="1" applyFill="1" applyBorder="1">
      <alignment vertical="center"/>
    </xf>
    <xf numFmtId="41" fontId="35" fillId="6" borderId="0" xfId="1" applyNumberFormat="1" applyFont="1" applyFill="1" applyBorder="1">
      <alignment vertical="center"/>
    </xf>
    <xf numFmtId="179" fontId="33" fillId="6" borderId="26" xfId="1" applyNumberFormat="1" applyFont="1" applyFill="1" applyBorder="1">
      <alignment vertical="center"/>
    </xf>
    <xf numFmtId="179" fontId="30" fillId="7" borderId="8" xfId="1" applyNumberFormat="1" applyFont="1" applyFill="1" applyBorder="1">
      <alignment vertical="center"/>
    </xf>
    <xf numFmtId="41" fontId="31" fillId="7" borderId="0" xfId="1" applyNumberFormat="1" applyFont="1" applyFill="1" applyBorder="1">
      <alignment vertical="center"/>
    </xf>
    <xf numFmtId="179" fontId="30" fillId="7" borderId="26" xfId="1" applyNumberFormat="1" applyFont="1" applyFill="1" applyBorder="1">
      <alignment vertical="center"/>
    </xf>
    <xf numFmtId="0" fontId="14" fillId="6" borderId="25" xfId="0" applyFont="1" applyFill="1" applyBorder="1" applyAlignment="1">
      <alignment horizontal="center" vertical="center"/>
    </xf>
    <xf numFmtId="176" fontId="32" fillId="0" borderId="2" xfId="0" applyNumberFormat="1" applyFont="1" applyBorder="1" applyAlignment="1">
      <alignment horizontal="right" vertical="center" shrinkToFit="1"/>
    </xf>
    <xf numFmtId="176" fontId="32" fillId="0" borderId="3" xfId="0" applyNumberFormat="1" applyFont="1" applyBorder="1" applyAlignment="1">
      <alignment horizontal="right" vertical="center" shrinkToFit="1"/>
    </xf>
    <xf numFmtId="176" fontId="32" fillId="0" borderId="20" xfId="0" applyNumberFormat="1" applyFont="1" applyBorder="1" applyAlignment="1">
      <alignment horizontal="right" vertical="center" shrinkToFit="1"/>
    </xf>
    <xf numFmtId="176" fontId="32" fillId="0" borderId="22" xfId="0" applyNumberFormat="1" applyFont="1" applyBorder="1" applyAlignment="1">
      <alignment horizontal="right" vertical="center" shrinkToFit="1"/>
    </xf>
    <xf numFmtId="176" fontId="32" fillId="0" borderId="24" xfId="0" applyNumberFormat="1" applyFont="1" applyBorder="1" applyAlignment="1">
      <alignment horizontal="right" vertical="center" shrinkToFit="1"/>
    </xf>
    <xf numFmtId="176" fontId="35" fillId="0" borderId="22" xfId="0" applyNumberFormat="1" applyFont="1" applyBorder="1" applyAlignment="1">
      <alignment horizontal="right" vertical="center" shrinkToFit="1"/>
    </xf>
    <xf numFmtId="176" fontId="33" fillId="0" borderId="21" xfId="0" applyNumberFormat="1" applyFont="1" applyBorder="1" applyAlignment="1">
      <alignment horizontal="right" vertical="center" shrinkToFit="1"/>
    </xf>
    <xf numFmtId="176" fontId="31" fillId="0" borderId="22" xfId="0" applyNumberFormat="1" applyFont="1" applyBorder="1" applyAlignment="1">
      <alignment horizontal="right" vertical="center" shrinkToFit="1"/>
    </xf>
    <xf numFmtId="176" fontId="30" fillId="0" borderId="21" xfId="0" applyNumberFormat="1" applyFont="1" applyBorder="1" applyAlignment="1">
      <alignment horizontal="right" vertical="center" shrinkToFit="1"/>
    </xf>
    <xf numFmtId="180" fontId="30" fillId="0" borderId="27" xfId="0" applyNumberFormat="1" applyFont="1" applyBorder="1" applyAlignment="1">
      <alignment horizontal="right" vertical="center" shrinkToFit="1"/>
    </xf>
    <xf numFmtId="183" fontId="30" fillId="0" borderId="26" xfId="0" applyNumberFormat="1" applyFont="1" applyBorder="1" applyAlignment="1">
      <alignment horizontal="right" vertical="center" shrinkToFit="1"/>
    </xf>
    <xf numFmtId="41" fontId="32" fillId="0" borderId="27" xfId="1" applyNumberFormat="1" applyFont="1" applyFill="1" applyBorder="1">
      <alignment vertical="center"/>
    </xf>
    <xf numFmtId="41" fontId="35" fillId="0" borderId="27" xfId="1" applyNumberFormat="1" applyFont="1" applyFill="1" applyBorder="1">
      <alignment vertical="center"/>
    </xf>
    <xf numFmtId="179" fontId="33" fillId="0" borderId="26" xfId="0" applyNumberFormat="1" applyFont="1" applyBorder="1" applyAlignment="1">
      <alignment horizontal="right" vertical="center"/>
    </xf>
    <xf numFmtId="41" fontId="31" fillId="0" borderId="27" xfId="1" applyNumberFormat="1" applyFont="1" applyFill="1" applyBorder="1">
      <alignment vertical="center"/>
    </xf>
    <xf numFmtId="179" fontId="30" fillId="0" borderId="26" xfId="0" applyNumberFormat="1" applyFont="1" applyBorder="1" applyAlignment="1">
      <alignment horizontal="right" vertical="center"/>
    </xf>
    <xf numFmtId="176" fontId="32" fillId="0" borderId="30" xfId="0" applyNumberFormat="1" applyFont="1" applyBorder="1" applyAlignment="1">
      <alignment horizontal="right" vertical="center" shrinkToFit="1"/>
    </xf>
    <xf numFmtId="176" fontId="32" fillId="0" borderId="31" xfId="0" applyNumberFormat="1" applyFont="1" applyBorder="1" applyAlignment="1">
      <alignment horizontal="right" vertical="center" shrinkToFit="1"/>
    </xf>
    <xf numFmtId="176" fontId="32" fillId="0" borderId="12" xfId="0" applyNumberFormat="1" applyFont="1" applyBorder="1" applyAlignment="1">
      <alignment horizontal="right" vertical="center" shrinkToFit="1"/>
    </xf>
    <xf numFmtId="176" fontId="32" fillId="0" borderId="32" xfId="0" applyNumberFormat="1" applyFont="1" applyBorder="1" applyAlignment="1">
      <alignment horizontal="right" vertical="center" shrinkToFit="1"/>
    </xf>
    <xf numFmtId="176" fontId="32" fillId="0" borderId="34" xfId="0" applyNumberFormat="1" applyFont="1" applyBorder="1" applyAlignment="1">
      <alignment horizontal="right" vertical="center" shrinkToFit="1"/>
    </xf>
    <xf numFmtId="176" fontId="35" fillId="0" borderId="32" xfId="0" applyNumberFormat="1" applyFont="1" applyBorder="1" applyAlignment="1">
      <alignment horizontal="right" vertical="center" shrinkToFit="1"/>
    </xf>
    <xf numFmtId="176" fontId="31" fillId="0" borderId="32" xfId="0" applyNumberFormat="1" applyFont="1" applyBorder="1" applyAlignment="1">
      <alignment horizontal="right" vertical="center" shrinkToFit="1"/>
    </xf>
    <xf numFmtId="176" fontId="30" fillId="0" borderId="10" xfId="0" applyNumberFormat="1" applyFont="1" applyBorder="1" applyAlignment="1">
      <alignment horizontal="right" vertical="center" shrinkToFit="1"/>
    </xf>
    <xf numFmtId="183" fontId="30" fillId="0" borderId="8" xfId="0" applyNumberFormat="1" applyFont="1" applyBorder="1" applyAlignment="1">
      <alignment horizontal="right" vertical="center" shrinkToFit="1"/>
    </xf>
    <xf numFmtId="0" fontId="30" fillId="0" borderId="27" xfId="0" applyFont="1" applyBorder="1" applyAlignment="1">
      <alignment horizontal="right" vertical="center" shrinkToFit="1"/>
    </xf>
    <xf numFmtId="178" fontId="30" fillId="0" borderId="26" xfId="0" applyNumberFormat="1" applyFont="1" applyBorder="1" applyAlignment="1">
      <alignment horizontal="right" vertical="center" shrinkToFit="1"/>
    </xf>
    <xf numFmtId="179" fontId="32" fillId="0" borderId="36" xfId="0" applyNumberFormat="1" applyFont="1" applyBorder="1" applyAlignment="1">
      <alignment horizontal="right" vertical="center"/>
    </xf>
    <xf numFmtId="179" fontId="32" fillId="0" borderId="40" xfId="0" applyNumberFormat="1" applyFont="1" applyBorder="1" applyAlignment="1">
      <alignment horizontal="right" vertical="center"/>
    </xf>
    <xf numFmtId="179" fontId="33" fillId="0" borderId="36" xfId="0" applyNumberFormat="1" applyFont="1" applyBorder="1" applyAlignment="1">
      <alignment horizontal="right" vertical="center"/>
    </xf>
    <xf numFmtId="179" fontId="30" fillId="0" borderId="36" xfId="0" applyNumberFormat="1" applyFont="1" applyBorder="1" applyAlignment="1">
      <alignment horizontal="right" vertical="center"/>
    </xf>
    <xf numFmtId="176" fontId="35" fillId="0" borderId="27" xfId="0" applyNumberFormat="1" applyFont="1" applyBorder="1" applyAlignment="1">
      <alignment horizontal="right" vertical="center" shrinkToFit="1"/>
    </xf>
    <xf numFmtId="176" fontId="35" fillId="0" borderId="26" xfId="0" applyNumberFormat="1" applyFont="1" applyBorder="1" applyAlignment="1">
      <alignment horizontal="right" vertical="center" shrinkToFit="1"/>
    </xf>
    <xf numFmtId="180" fontId="35" fillId="0" borderId="26" xfId="1" applyNumberFormat="1" applyFont="1" applyFill="1" applyBorder="1">
      <alignment vertical="center"/>
    </xf>
    <xf numFmtId="38" fontId="30" fillId="0" borderId="27" xfId="1" applyFont="1" applyFill="1" applyBorder="1">
      <alignment vertical="center"/>
    </xf>
    <xf numFmtId="181" fontId="31" fillId="0" borderId="26" xfId="1" applyNumberFormat="1" applyFont="1" applyFill="1" applyBorder="1">
      <alignment vertical="center"/>
    </xf>
    <xf numFmtId="179" fontId="32" fillId="0" borderId="38" xfId="0" applyNumberFormat="1" applyFont="1" applyBorder="1" applyAlignment="1">
      <alignment horizontal="right" vertical="center"/>
    </xf>
    <xf numFmtId="179" fontId="32" fillId="0" borderId="27" xfId="0" applyNumberFormat="1" applyFont="1" applyBorder="1" applyAlignment="1">
      <alignment horizontal="right" vertical="center"/>
    </xf>
    <xf numFmtId="179" fontId="32" fillId="0" borderId="41" xfId="0" applyNumberFormat="1" applyFont="1" applyBorder="1" applyAlignment="1">
      <alignment horizontal="right" vertical="center"/>
    </xf>
    <xf numFmtId="179" fontId="32" fillId="0" borderId="8" xfId="0" applyNumberFormat="1" applyFont="1" applyBorder="1" applyAlignment="1">
      <alignment horizontal="right" vertical="center" shrinkToFit="1"/>
    </xf>
    <xf numFmtId="41" fontId="32" fillId="0" borderId="27" xfId="0" applyNumberFormat="1" applyFont="1" applyBorder="1" applyAlignment="1">
      <alignment horizontal="right" vertical="center"/>
    </xf>
    <xf numFmtId="41" fontId="35" fillId="0" borderId="27" xfId="0" applyNumberFormat="1" applyFont="1" applyBorder="1" applyAlignment="1">
      <alignment horizontal="right" vertical="center"/>
    </xf>
    <xf numFmtId="41" fontId="35" fillId="0" borderId="26" xfId="0" applyNumberFormat="1" applyFont="1" applyBorder="1" applyAlignment="1">
      <alignment horizontal="right" vertical="center"/>
    </xf>
    <xf numFmtId="41" fontId="31" fillId="0" borderId="27" xfId="0" applyNumberFormat="1" applyFont="1" applyBorder="1" applyAlignment="1">
      <alignment horizontal="right" vertical="center"/>
    </xf>
    <xf numFmtId="41" fontId="31" fillId="0" borderId="26" xfId="0" applyNumberFormat="1" applyFont="1" applyBorder="1" applyAlignment="1">
      <alignment horizontal="right" vertical="center"/>
    </xf>
    <xf numFmtId="179" fontId="32" fillId="0" borderId="47" xfId="1" applyNumberFormat="1" applyFont="1" applyFill="1" applyBorder="1">
      <alignment vertical="center"/>
    </xf>
    <xf numFmtId="41" fontId="32" fillId="0" borderId="47" xfId="1" applyNumberFormat="1" applyFont="1" applyFill="1" applyBorder="1">
      <alignment vertical="center"/>
    </xf>
    <xf numFmtId="41" fontId="35" fillId="0" borderId="47" xfId="1" applyNumberFormat="1" applyFont="1" applyFill="1" applyBorder="1">
      <alignment vertical="center"/>
    </xf>
    <xf numFmtId="41" fontId="31" fillId="0" borderId="47" xfId="1" applyNumberFormat="1" applyFont="1" applyFill="1" applyBorder="1">
      <alignment vertical="center"/>
    </xf>
    <xf numFmtId="180" fontId="33" fillId="0" borderId="15" xfId="1" applyNumberFormat="1" applyFont="1" applyFill="1" applyBorder="1">
      <alignment vertical="center"/>
    </xf>
    <xf numFmtId="0" fontId="6" fillId="0" borderId="48" xfId="0" applyFont="1" applyBorder="1">
      <alignment vertical="center"/>
    </xf>
    <xf numFmtId="176" fontId="6" fillId="0" borderId="15" xfId="1" applyNumberFormat="1" applyFont="1" applyFill="1" applyBorder="1">
      <alignment vertical="center"/>
    </xf>
    <xf numFmtId="177" fontId="32" fillId="0" borderId="0" xfId="0" applyNumberFormat="1" applyFont="1" applyAlignment="1">
      <alignment horizontal="right" vertical="center" shrinkToFit="1"/>
    </xf>
    <xf numFmtId="0" fontId="6" fillId="0" borderId="11" xfId="0" applyFont="1" applyBorder="1">
      <alignment vertical="center"/>
    </xf>
    <xf numFmtId="179" fontId="6" fillId="0" borderId="15" xfId="1" applyNumberFormat="1" applyFont="1" applyFill="1" applyBorder="1">
      <alignment vertical="center"/>
    </xf>
    <xf numFmtId="179" fontId="33" fillId="0" borderId="15" xfId="1" applyNumberFormat="1" applyFont="1" applyFill="1" applyBorder="1">
      <alignment vertical="center"/>
    </xf>
    <xf numFmtId="183" fontId="32" fillId="0" borderId="12" xfId="1" applyNumberFormat="1" applyFont="1" applyFill="1" applyBorder="1">
      <alignment vertical="center"/>
    </xf>
    <xf numFmtId="180" fontId="32" fillId="0" borderId="15" xfId="0" applyNumberFormat="1" applyFont="1" applyBorder="1" applyAlignment="1">
      <alignment horizontal="right" vertical="center" shrinkToFit="1"/>
    </xf>
    <xf numFmtId="183" fontId="30" fillId="0" borderId="8" xfId="1" applyNumberFormat="1" applyFont="1" applyFill="1" applyBorder="1">
      <alignment vertical="center"/>
    </xf>
    <xf numFmtId="0" fontId="14" fillId="6" borderId="45" xfId="0" applyFont="1" applyFill="1" applyBorder="1" applyAlignment="1">
      <alignment horizontal="center" vertical="center"/>
    </xf>
    <xf numFmtId="41" fontId="32" fillId="0" borderId="1" xfId="0" applyNumberFormat="1" applyFont="1" applyBorder="1" applyAlignment="1">
      <alignment horizontal="right" vertical="center"/>
    </xf>
    <xf numFmtId="0" fontId="32" fillId="0" borderId="1" xfId="0" applyFont="1" applyBorder="1" applyAlignment="1">
      <alignment horizontal="right" vertical="center"/>
    </xf>
    <xf numFmtId="0" fontId="32" fillId="0" borderId="49" xfId="0" applyFont="1" applyBorder="1" applyAlignment="1">
      <alignment horizontal="right" vertical="center"/>
    </xf>
    <xf numFmtId="179" fontId="32" fillId="0" borderId="13" xfId="0" applyNumberFormat="1" applyFont="1" applyBorder="1" applyAlignment="1">
      <alignment horizontal="right" vertical="center"/>
    </xf>
    <xf numFmtId="179" fontId="32" fillId="0" borderId="49" xfId="0" applyNumberFormat="1" applyFont="1" applyBorder="1" applyAlignment="1">
      <alignment horizontal="right" vertical="center"/>
    </xf>
    <xf numFmtId="41" fontId="32" fillId="0" borderId="49" xfId="0" applyNumberFormat="1" applyFont="1" applyBorder="1" applyAlignment="1">
      <alignment horizontal="right" vertical="center"/>
    </xf>
    <xf numFmtId="183" fontId="32" fillId="0" borderId="41" xfId="1" applyNumberFormat="1" applyFont="1" applyFill="1" applyBorder="1">
      <alignment vertical="center"/>
    </xf>
    <xf numFmtId="41" fontId="35" fillId="0" borderId="49" xfId="0" applyNumberFormat="1" applyFont="1" applyBorder="1" applyAlignment="1">
      <alignment horizontal="right" vertical="center"/>
    </xf>
    <xf numFmtId="41" fontId="31" fillId="0" borderId="49" xfId="0" applyNumberFormat="1" applyFont="1" applyBorder="1" applyAlignment="1">
      <alignment horizontal="right" vertical="center"/>
    </xf>
    <xf numFmtId="179" fontId="33" fillId="6" borderId="13" xfId="1" applyNumberFormat="1" applyFont="1" applyFill="1" applyBorder="1">
      <alignment vertical="center"/>
    </xf>
    <xf numFmtId="38" fontId="32" fillId="0" borderId="12" xfId="1" applyFont="1" applyFill="1" applyBorder="1">
      <alignment vertical="center"/>
    </xf>
    <xf numFmtId="38" fontId="32" fillId="0" borderId="15" xfId="1" applyFont="1" applyFill="1" applyBorder="1">
      <alignment vertical="center"/>
    </xf>
    <xf numFmtId="176" fontId="30" fillId="0" borderId="26" xfId="0" applyNumberFormat="1" applyFont="1" applyBorder="1" applyAlignment="1">
      <alignment horizontal="right" vertical="center" shrinkToFit="1"/>
    </xf>
    <xf numFmtId="180" fontId="30" fillId="0" borderId="8" xfId="1" applyNumberFormat="1" applyFont="1" applyFill="1" applyBorder="1">
      <alignment vertical="center"/>
    </xf>
    <xf numFmtId="41" fontId="32" fillId="0" borderId="47" xfId="0" applyNumberFormat="1" applyFont="1" applyBorder="1" applyAlignment="1">
      <alignment horizontal="right" vertical="center"/>
    </xf>
    <xf numFmtId="183" fontId="32" fillId="0" borderId="15" xfId="1" applyNumberFormat="1" applyFont="1" applyFill="1" applyBorder="1">
      <alignment vertical="center"/>
    </xf>
    <xf numFmtId="178" fontId="32" fillId="0" borderId="15" xfId="1" applyNumberFormat="1" applyFont="1" applyFill="1" applyBorder="1">
      <alignment vertical="center"/>
    </xf>
    <xf numFmtId="0" fontId="37" fillId="0" borderId="45" xfId="0" applyFont="1" applyBorder="1" applyAlignment="1">
      <alignment horizontal="center" vertical="center" textRotation="90" shrinkToFit="1"/>
    </xf>
    <xf numFmtId="41" fontId="32" fillId="0" borderId="49" xfId="1" applyNumberFormat="1" applyFont="1" applyFill="1" applyBorder="1">
      <alignment vertical="center"/>
    </xf>
    <xf numFmtId="179" fontId="32" fillId="0" borderId="50" xfId="1" applyNumberFormat="1" applyFont="1" applyFill="1" applyBorder="1">
      <alignment vertical="center"/>
    </xf>
    <xf numFmtId="41" fontId="32" fillId="0" borderId="51" xfId="1" applyNumberFormat="1" applyFont="1" applyFill="1" applyBorder="1">
      <alignment vertical="center"/>
    </xf>
    <xf numFmtId="179" fontId="32" fillId="0" borderId="52" xfId="1" applyNumberFormat="1" applyFont="1" applyFill="1" applyBorder="1">
      <alignment vertical="center"/>
    </xf>
    <xf numFmtId="0" fontId="9" fillId="0" borderId="0" xfId="0" applyFont="1">
      <alignment vertical="center"/>
    </xf>
    <xf numFmtId="0" fontId="38" fillId="0" borderId="0" xfId="0" applyFont="1" applyAlignment="1">
      <alignment horizontal="center" vertical="center"/>
    </xf>
    <xf numFmtId="0" fontId="6" fillId="0" borderId="0" xfId="0" applyFont="1" applyAlignment="1">
      <alignment horizontal="left" vertical="center"/>
    </xf>
    <xf numFmtId="0" fontId="2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lignment vertical="center"/>
    </xf>
    <xf numFmtId="0" fontId="14" fillId="0" borderId="3" xfId="0" applyFont="1" applyBorder="1" applyAlignment="1">
      <alignment horizontal="center" vertical="center"/>
    </xf>
    <xf numFmtId="0" fontId="6" fillId="0" borderId="3" xfId="0" applyFont="1" applyBorder="1" applyAlignment="1">
      <alignment horizontal="center" vertical="center"/>
    </xf>
    <xf numFmtId="0" fontId="14" fillId="0" borderId="53" xfId="0" applyFont="1" applyBorder="1" applyAlignment="1">
      <alignment horizontal="center" vertical="center"/>
    </xf>
    <xf numFmtId="0" fontId="16" fillId="0" borderId="3" xfId="0" applyFont="1" applyBorder="1" applyAlignment="1">
      <alignment horizontal="center" vertical="center"/>
    </xf>
    <xf numFmtId="0" fontId="14" fillId="0" borderId="5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4" fillId="0" borderId="7" xfId="0" applyFont="1" applyBorder="1" applyAlignment="1">
      <alignment horizontal="center" vertical="center"/>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4"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1" fillId="0" borderId="4"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shrinkToFit="1"/>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34" xfId="0" applyFont="1" applyBorder="1" applyAlignment="1">
      <alignment horizontal="center" vertical="center" shrinkToFit="1"/>
    </xf>
    <xf numFmtId="0" fontId="15" fillId="0" borderId="11" xfId="0" applyFont="1" applyBorder="1" applyAlignment="1">
      <alignment horizontal="center" vertical="center"/>
    </xf>
    <xf numFmtId="0" fontId="15" fillId="0" borderId="0" xfId="0" applyFont="1" applyAlignment="1">
      <alignment horizontal="center" vertical="center"/>
    </xf>
    <xf numFmtId="0" fontId="17" fillId="0" borderId="8" xfId="2" applyFont="1" applyBorder="1" applyAlignment="1">
      <alignment horizontal="center" vertical="center" wrapText="1"/>
    </xf>
    <xf numFmtId="0" fontId="17" fillId="0" borderId="0" xfId="2" applyFont="1" applyAlignment="1">
      <alignment horizontal="center" vertical="center" wrapText="1"/>
    </xf>
    <xf numFmtId="0" fontId="14" fillId="0" borderId="10"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0" xfId="0" applyFont="1" applyAlignment="1">
      <alignment horizontal="center" vertical="center" wrapText="1"/>
    </xf>
    <xf numFmtId="0" fontId="17" fillId="0" borderId="13" xfId="2" applyFont="1" applyBorder="1" applyAlignment="1">
      <alignment horizontal="center" vertical="center" wrapText="1"/>
    </xf>
    <xf numFmtId="0" fontId="17" fillId="0" borderId="1" xfId="2" applyFont="1" applyBorder="1" applyAlignment="1">
      <alignment horizontal="center" vertical="center" wrapText="1"/>
    </xf>
    <xf numFmtId="0" fontId="19" fillId="0" borderId="8" xfId="0" applyFont="1" applyBorder="1" applyAlignment="1">
      <alignment horizontal="center" vertical="center"/>
    </xf>
    <xf numFmtId="0" fontId="19" fillId="0" borderId="0" xfId="0" applyFont="1" applyAlignment="1">
      <alignment horizontal="center" vertical="center"/>
    </xf>
    <xf numFmtId="0" fontId="21" fillId="0" borderId="10" xfId="0" applyFont="1" applyBorder="1" applyAlignment="1">
      <alignment horizontal="center" vertical="center" shrinkToFi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176" fontId="6" fillId="0" borderId="55" xfId="1" applyNumberFormat="1" applyFont="1" applyFill="1" applyBorder="1">
      <alignment vertical="center"/>
    </xf>
    <xf numFmtId="176" fontId="6" fillId="0" borderId="56" xfId="1" applyNumberFormat="1" applyFont="1" applyFill="1" applyBorder="1" applyAlignment="1"/>
    <xf numFmtId="176" fontId="6" fillId="0" borderId="58" xfId="1" applyNumberFormat="1" applyFont="1" applyFill="1" applyBorder="1" applyAlignment="1">
      <alignment vertical="center"/>
    </xf>
    <xf numFmtId="176" fontId="7" fillId="0" borderId="56" xfId="1" applyNumberFormat="1" applyFont="1" applyFill="1" applyBorder="1" applyAlignment="1"/>
    <xf numFmtId="176" fontId="7" fillId="0" borderId="59" xfId="1" applyNumberFormat="1" applyFont="1" applyFill="1" applyBorder="1" applyAlignment="1"/>
    <xf numFmtId="176" fontId="6" fillId="0" borderId="59" xfId="1" applyNumberFormat="1" applyFont="1" applyFill="1" applyBorder="1" applyAlignment="1"/>
    <xf numFmtId="176" fontId="11" fillId="0" borderId="55" xfId="1" applyNumberFormat="1" applyFont="1" applyFill="1" applyBorder="1">
      <alignment vertical="center"/>
    </xf>
    <xf numFmtId="176" fontId="11" fillId="0" borderId="58" xfId="1" applyNumberFormat="1" applyFont="1" applyFill="1" applyBorder="1" applyAlignment="1">
      <alignment vertical="center"/>
    </xf>
    <xf numFmtId="176" fontId="6" fillId="0" borderId="60" xfId="0" applyNumberFormat="1" applyFont="1" applyBorder="1" applyAlignment="1">
      <alignment horizontal="right" vertical="center" shrinkToFit="1"/>
    </xf>
    <xf numFmtId="176" fontId="6" fillId="0" borderId="61" xfId="1" applyNumberFormat="1" applyFont="1" applyFill="1" applyBorder="1" applyAlignment="1">
      <alignment vertical="center"/>
    </xf>
    <xf numFmtId="176" fontId="6" fillId="0" borderId="55" xfId="0" applyNumberFormat="1" applyFont="1" applyBorder="1" applyAlignment="1">
      <alignment horizontal="right" vertical="center" shrinkToFit="1"/>
    </xf>
    <xf numFmtId="176" fontId="43" fillId="0" borderId="59" xfId="1" applyNumberFormat="1" applyFont="1" applyFill="1" applyBorder="1" applyAlignment="1"/>
    <xf numFmtId="176" fontId="6" fillId="0" borderId="56" xfId="0" applyNumberFormat="1" applyFont="1" applyBorder="1" applyAlignment="1">
      <alignment horizontal="right" vertical="center" shrinkToFit="1"/>
    </xf>
    <xf numFmtId="181" fontId="6" fillId="0" borderId="55" xfId="0" applyNumberFormat="1" applyFont="1" applyBorder="1" applyAlignment="1">
      <alignment horizontal="right" vertical="center" shrinkToFit="1"/>
    </xf>
    <xf numFmtId="38" fontId="44" fillId="0" borderId="59" xfId="1" applyFont="1" applyFill="1" applyBorder="1" applyAlignment="1"/>
    <xf numFmtId="181" fontId="6" fillId="0" borderId="58" xfId="1" applyNumberFormat="1" applyFont="1" applyFill="1" applyBorder="1" applyAlignment="1">
      <alignment vertical="center"/>
    </xf>
    <xf numFmtId="181" fontId="8" fillId="0" borderId="55" xfId="0" applyNumberFormat="1" applyFont="1" applyBorder="1" applyAlignment="1">
      <alignment horizontal="right" vertical="center" shrinkToFit="1"/>
    </xf>
    <xf numFmtId="38" fontId="45" fillId="0" borderId="59" xfId="1" applyFont="1" applyFill="1" applyBorder="1" applyAlignment="1"/>
    <xf numFmtId="181" fontId="8" fillId="0" borderId="58" xfId="1" applyNumberFormat="1" applyFont="1" applyFill="1" applyBorder="1" applyAlignment="1">
      <alignment vertical="center"/>
    </xf>
    <xf numFmtId="182" fontId="6" fillId="0" borderId="62" xfId="0" applyNumberFormat="1" applyFont="1" applyBorder="1" applyAlignment="1">
      <alignment horizontal="center" vertical="center" textRotation="90" shrinkToFit="1"/>
    </xf>
    <xf numFmtId="184" fontId="14" fillId="3" borderId="8" xfId="0" applyNumberFormat="1" applyFont="1" applyFill="1" applyBorder="1" applyAlignment="1">
      <alignment horizontal="center" vertical="center"/>
    </xf>
    <xf numFmtId="38" fontId="14" fillId="3" borderId="9" xfId="1" applyFont="1" applyFill="1" applyBorder="1" applyAlignment="1">
      <alignment horizontal="left" vertical="center" shrinkToFit="1"/>
    </xf>
    <xf numFmtId="181" fontId="6" fillId="3" borderId="8" xfId="0" applyNumberFormat="1" applyFont="1" applyFill="1" applyBorder="1" applyAlignment="1">
      <alignment horizontal="right" vertical="center" shrinkToFit="1"/>
    </xf>
    <xf numFmtId="0" fontId="7" fillId="3" borderId="0" xfId="0" applyFont="1" applyFill="1" applyAlignment="1">
      <alignment horizontal="right" vertical="center" shrinkToFit="1"/>
    </xf>
    <xf numFmtId="181" fontId="6" fillId="3" borderId="26" xfId="0" applyNumberFormat="1" applyFont="1" applyFill="1" applyBorder="1" applyAlignment="1">
      <alignment horizontal="right" vertical="center" shrinkToFit="1"/>
    </xf>
    <xf numFmtId="0" fontId="42" fillId="3" borderId="27" xfId="0" applyFont="1" applyFill="1" applyBorder="1" applyAlignment="1">
      <alignment horizontal="right" vertical="center" shrinkToFit="1"/>
    </xf>
    <xf numFmtId="0" fontId="7" fillId="3" borderId="27" xfId="0" applyFont="1" applyFill="1" applyBorder="1" applyAlignment="1">
      <alignment horizontal="right" vertical="center" shrinkToFit="1"/>
    </xf>
    <xf numFmtId="181" fontId="11" fillId="3" borderId="8" xfId="0" applyNumberFormat="1" applyFont="1" applyFill="1" applyBorder="1" applyAlignment="1">
      <alignment horizontal="right" vertical="center" shrinkToFit="1"/>
    </xf>
    <xf numFmtId="181" fontId="11" fillId="3" borderId="26" xfId="0" applyNumberFormat="1" applyFont="1" applyFill="1" applyBorder="1" applyAlignment="1">
      <alignment horizontal="right" vertical="center" shrinkToFit="1"/>
    </xf>
    <xf numFmtId="41" fontId="6" fillId="3" borderId="26" xfId="0" applyNumberFormat="1" applyFont="1" applyFill="1" applyBorder="1" applyAlignment="1">
      <alignment horizontal="right" vertical="center" shrinkToFit="1"/>
    </xf>
    <xf numFmtId="181" fontId="6" fillId="3" borderId="11" xfId="0" applyNumberFormat="1" applyFont="1" applyFill="1" applyBorder="1" applyAlignment="1">
      <alignment horizontal="right" vertical="center" shrinkToFit="1"/>
    </xf>
    <xf numFmtId="0" fontId="6" fillId="3" borderId="27" xfId="0" applyFont="1" applyFill="1" applyBorder="1" applyAlignment="1">
      <alignment horizontal="right" vertical="center" shrinkToFit="1"/>
    </xf>
    <xf numFmtId="181" fontId="6" fillId="3" borderId="28" xfId="0" applyNumberFormat="1" applyFont="1" applyFill="1" applyBorder="1" applyAlignment="1">
      <alignment horizontal="right" vertical="center" shrinkToFit="1"/>
    </xf>
    <xf numFmtId="181" fontId="1" fillId="3" borderId="8" xfId="0" applyNumberFormat="1" applyFont="1" applyFill="1" applyBorder="1" applyAlignment="1">
      <alignment horizontal="right" vertical="center" shrinkToFit="1"/>
    </xf>
    <xf numFmtId="0" fontId="46" fillId="3" borderId="0" xfId="0" applyFont="1" applyFill="1" applyAlignment="1">
      <alignment horizontal="right" vertical="center" shrinkToFit="1"/>
    </xf>
    <xf numFmtId="181" fontId="46" fillId="3" borderId="26" xfId="0" applyNumberFormat="1" applyFont="1" applyFill="1" applyBorder="1" applyAlignment="1">
      <alignment horizontal="right" vertical="center" shrinkToFit="1"/>
    </xf>
    <xf numFmtId="176" fontId="1" fillId="3" borderId="8" xfId="0" applyNumberFormat="1" applyFont="1" applyFill="1" applyBorder="1" applyAlignment="1">
      <alignment horizontal="right" vertical="center" shrinkToFit="1"/>
    </xf>
    <xf numFmtId="0" fontId="1" fillId="3" borderId="27" xfId="0" applyFont="1" applyFill="1" applyBorder="1" applyAlignment="1">
      <alignment horizontal="right" vertical="center" shrinkToFit="1"/>
    </xf>
    <xf numFmtId="181" fontId="1" fillId="3" borderId="26" xfId="0" applyNumberFormat="1" applyFont="1" applyFill="1" applyBorder="1" applyAlignment="1">
      <alignment horizontal="right" vertical="center" shrinkToFit="1"/>
    </xf>
    <xf numFmtId="181" fontId="30" fillId="0" borderId="8" xfId="0" applyNumberFormat="1" applyFont="1" applyBorder="1" applyAlignment="1">
      <alignment horizontal="right" vertical="center" shrinkToFit="1"/>
    </xf>
    <xf numFmtId="181" fontId="30" fillId="0" borderId="26" xfId="0" applyNumberFormat="1" applyFont="1" applyBorder="1" applyAlignment="1">
      <alignment horizontal="right" vertical="center" shrinkToFit="1"/>
    </xf>
    <xf numFmtId="0" fontId="6" fillId="0" borderId="25" xfId="0" applyFont="1" applyBorder="1" applyAlignment="1">
      <alignment horizontal="center" vertical="center" textRotation="90" shrinkToFit="1"/>
    </xf>
    <xf numFmtId="184" fontId="14" fillId="0" borderId="8" xfId="0" applyNumberFormat="1" applyFont="1" applyBorder="1" applyAlignment="1">
      <alignment horizontal="center" vertical="center"/>
    </xf>
    <xf numFmtId="38" fontId="14" fillId="0" borderId="9" xfId="1" applyFont="1" applyFill="1" applyBorder="1" applyAlignment="1">
      <alignment horizontal="left" vertical="center" shrinkToFit="1"/>
    </xf>
    <xf numFmtId="181" fontId="6" fillId="0" borderId="8" xfId="0" applyNumberFormat="1" applyFont="1" applyBorder="1" applyAlignment="1">
      <alignment horizontal="right" vertical="center" shrinkToFit="1"/>
    </xf>
    <xf numFmtId="0" fontId="7" fillId="0" borderId="0" xfId="0" applyFont="1" applyAlignment="1">
      <alignment horizontal="right" vertical="center" shrinkToFit="1"/>
    </xf>
    <xf numFmtId="181" fontId="6" fillId="0" borderId="26" xfId="0" applyNumberFormat="1" applyFont="1" applyBorder="1" applyAlignment="1">
      <alignment horizontal="right" vertical="center" shrinkToFit="1"/>
    </xf>
    <xf numFmtId="0" fontId="42" fillId="0" borderId="27" xfId="0" applyFont="1" applyBorder="1" applyAlignment="1">
      <alignment horizontal="right" vertical="center" shrinkToFit="1"/>
    </xf>
    <xf numFmtId="0" fontId="7" fillId="0" borderId="27" xfId="0" applyFont="1" applyBorder="1" applyAlignment="1">
      <alignment horizontal="right" vertical="center" shrinkToFit="1"/>
    </xf>
    <xf numFmtId="181" fontId="11" fillId="0" borderId="8" xfId="0" applyNumberFormat="1" applyFont="1" applyBorder="1" applyAlignment="1">
      <alignment horizontal="right" vertical="center" shrinkToFit="1"/>
    </xf>
    <xf numFmtId="181" fontId="11" fillId="0" borderId="26" xfId="0" applyNumberFormat="1" applyFont="1" applyBorder="1" applyAlignment="1">
      <alignment horizontal="right" vertical="center" shrinkToFit="1"/>
    </xf>
    <xf numFmtId="41" fontId="6" fillId="0" borderId="26" xfId="0" applyNumberFormat="1" applyFont="1" applyBorder="1" applyAlignment="1">
      <alignment horizontal="right" vertical="center" shrinkToFit="1"/>
    </xf>
    <xf numFmtId="181" fontId="6" fillId="0" borderId="11" xfId="0" applyNumberFormat="1" applyFont="1" applyBorder="1" applyAlignment="1">
      <alignment horizontal="right" vertical="center" shrinkToFit="1"/>
    </xf>
    <xf numFmtId="0" fontId="6" fillId="0" borderId="27" xfId="0" applyFont="1" applyBorder="1" applyAlignment="1">
      <alignment horizontal="right" vertical="center" shrinkToFit="1"/>
    </xf>
    <xf numFmtId="181" fontId="6" fillId="0" borderId="28" xfId="0" applyNumberFormat="1" applyFont="1" applyBorder="1" applyAlignment="1">
      <alignment horizontal="right" vertical="center" shrinkToFit="1"/>
    </xf>
    <xf numFmtId="181" fontId="1" fillId="0" borderId="8" xfId="0" applyNumberFormat="1" applyFont="1" applyBorder="1" applyAlignment="1">
      <alignment horizontal="right" vertical="center" shrinkToFit="1"/>
    </xf>
    <xf numFmtId="0" fontId="42" fillId="0" borderId="0" xfId="0" applyFont="1" applyAlignment="1">
      <alignment horizontal="right" vertical="center" shrinkToFit="1"/>
    </xf>
    <xf numFmtId="181" fontId="42" fillId="0" borderId="26" xfId="0" applyNumberFormat="1" applyFont="1" applyBorder="1" applyAlignment="1">
      <alignment horizontal="right" vertical="center" shrinkToFit="1"/>
    </xf>
    <xf numFmtId="176" fontId="1" fillId="0" borderId="8" xfId="0" applyNumberFormat="1" applyFont="1" applyBorder="1" applyAlignment="1">
      <alignment horizontal="right" vertical="center" shrinkToFit="1"/>
    </xf>
    <xf numFmtId="0" fontId="1" fillId="0" borderId="27" xfId="0" applyFont="1" applyBorder="1" applyAlignment="1">
      <alignment horizontal="right" vertical="center" shrinkToFit="1"/>
    </xf>
    <xf numFmtId="181" fontId="1" fillId="0" borderId="26" xfId="0" applyNumberFormat="1" applyFont="1" applyBorder="1" applyAlignment="1">
      <alignment horizontal="right" vertical="center" shrinkToFit="1"/>
    </xf>
    <xf numFmtId="181" fontId="6" fillId="0" borderId="8" xfId="1" applyNumberFormat="1" applyFont="1" applyFill="1" applyBorder="1">
      <alignment vertical="center"/>
    </xf>
    <xf numFmtId="181" fontId="6" fillId="0" borderId="26" xfId="1" applyNumberFormat="1" applyFont="1" applyFill="1" applyBorder="1">
      <alignment vertical="center"/>
    </xf>
    <xf numFmtId="181" fontId="11" fillId="0" borderId="8" xfId="1" applyNumberFormat="1" applyFont="1" applyFill="1" applyBorder="1">
      <alignment vertical="center"/>
    </xf>
    <xf numFmtId="181" fontId="11" fillId="0" borderId="26" xfId="1" applyNumberFormat="1" applyFont="1" applyFill="1" applyBorder="1">
      <alignment vertical="center"/>
    </xf>
    <xf numFmtId="41" fontId="6" fillId="0" borderId="26" xfId="1" applyNumberFormat="1" applyFont="1" applyFill="1" applyBorder="1">
      <alignment vertical="center"/>
    </xf>
    <xf numFmtId="38" fontId="1" fillId="0" borderId="0" xfId="1" applyFill="1" applyBorder="1">
      <alignment vertical="center"/>
    </xf>
    <xf numFmtId="176" fontId="1" fillId="0" borderId="0" xfId="0" applyNumberFormat="1" applyFont="1" applyAlignment="1">
      <alignment horizontal="right" vertical="center" shrinkToFit="1"/>
    </xf>
    <xf numFmtId="181" fontId="30" fillId="0" borderId="26" xfId="1" applyNumberFormat="1" applyFont="1" applyFill="1" applyBorder="1">
      <alignment vertical="center"/>
    </xf>
    <xf numFmtId="38" fontId="42" fillId="0" borderId="0" xfId="1" applyFont="1" applyFill="1" applyBorder="1">
      <alignment vertical="center"/>
    </xf>
    <xf numFmtId="0" fontId="6" fillId="0" borderId="45" xfId="0" applyFont="1" applyBorder="1" applyAlignment="1">
      <alignment horizontal="center" vertical="center" textRotation="90" shrinkToFit="1"/>
    </xf>
    <xf numFmtId="184" fontId="14" fillId="3" borderId="13" xfId="0" applyNumberFormat="1" applyFont="1" applyFill="1" applyBorder="1" applyAlignment="1">
      <alignment horizontal="center" vertical="center"/>
    </xf>
    <xf numFmtId="38" fontId="14" fillId="3" borderId="14" xfId="1" applyFont="1" applyFill="1" applyBorder="1" applyAlignment="1">
      <alignment horizontal="left" vertical="center" shrinkToFit="1"/>
    </xf>
    <xf numFmtId="181" fontId="6" fillId="3" borderId="13" xfId="1" applyNumberFormat="1" applyFont="1" applyFill="1" applyBorder="1">
      <alignment vertical="center"/>
    </xf>
    <xf numFmtId="0" fontId="7" fillId="3" borderId="1" xfId="0" applyFont="1" applyFill="1" applyBorder="1" applyAlignment="1">
      <alignment horizontal="right" vertical="center" shrinkToFit="1"/>
    </xf>
    <xf numFmtId="181" fontId="6" fillId="3" borderId="18" xfId="1" applyNumberFormat="1" applyFont="1" applyFill="1" applyBorder="1">
      <alignment vertical="center"/>
    </xf>
    <xf numFmtId="0" fontId="42" fillId="3" borderId="49" xfId="0" applyFont="1" applyFill="1" applyBorder="1" applyAlignment="1">
      <alignment horizontal="right" vertical="center" shrinkToFit="1"/>
    </xf>
    <xf numFmtId="0" fontId="7" fillId="3" borderId="49" xfId="0" applyFont="1" applyFill="1" applyBorder="1" applyAlignment="1">
      <alignment horizontal="right" vertical="center" shrinkToFit="1"/>
    </xf>
    <xf numFmtId="181" fontId="11" fillId="3" borderId="13" xfId="1" applyNumberFormat="1" applyFont="1" applyFill="1" applyBorder="1">
      <alignment vertical="center"/>
    </xf>
    <xf numFmtId="181" fontId="11" fillId="3" borderId="18" xfId="1" applyNumberFormat="1" applyFont="1" applyFill="1" applyBorder="1">
      <alignment vertical="center"/>
    </xf>
    <xf numFmtId="41" fontId="6" fillId="3" borderId="18" xfId="1" applyNumberFormat="1" applyFont="1" applyFill="1" applyBorder="1">
      <alignment vertical="center"/>
    </xf>
    <xf numFmtId="0" fontId="6" fillId="3" borderId="49" xfId="0" applyFont="1" applyFill="1" applyBorder="1" applyAlignment="1">
      <alignment horizontal="right" vertical="center" shrinkToFit="1"/>
    </xf>
    <xf numFmtId="181" fontId="6" fillId="3" borderId="17" xfId="0" applyNumberFormat="1" applyFont="1" applyFill="1" applyBorder="1" applyAlignment="1">
      <alignment horizontal="right" vertical="center" shrinkToFit="1"/>
    </xf>
    <xf numFmtId="38" fontId="1" fillId="3" borderId="1" xfId="1" applyFill="1" applyBorder="1">
      <alignment vertical="center"/>
    </xf>
    <xf numFmtId="181" fontId="1" fillId="3" borderId="18" xfId="0" applyNumberFormat="1" applyFont="1" applyFill="1" applyBorder="1" applyAlignment="1">
      <alignment horizontal="right" vertical="center" shrinkToFit="1"/>
    </xf>
    <xf numFmtId="176" fontId="1" fillId="3" borderId="1" xfId="0" applyNumberFormat="1" applyFont="1" applyFill="1" applyBorder="1" applyAlignment="1">
      <alignment horizontal="right" vertical="center" shrinkToFit="1"/>
    </xf>
    <xf numFmtId="0" fontId="1" fillId="3" borderId="49" xfId="0" applyFont="1" applyFill="1" applyBorder="1" applyAlignment="1">
      <alignment horizontal="right" vertical="center" shrinkToFit="1"/>
    </xf>
    <xf numFmtId="0" fontId="30" fillId="0" borderId="49" xfId="0" applyFont="1" applyBorder="1" applyAlignment="1">
      <alignment horizontal="right" vertical="center" shrinkToFit="1"/>
    </xf>
    <xf numFmtId="181" fontId="30" fillId="0" borderId="18" xfId="1" applyNumberFormat="1" applyFont="1" applyFill="1" applyBorder="1">
      <alignment vertical="center"/>
    </xf>
    <xf numFmtId="182" fontId="6" fillId="0" borderId="19" xfId="0" applyNumberFormat="1" applyFont="1" applyBorder="1" applyAlignment="1">
      <alignment horizontal="center" vertical="center" textRotation="90" shrinkToFit="1"/>
    </xf>
    <xf numFmtId="184" fontId="14" fillId="0" borderId="2" xfId="0" applyNumberFormat="1" applyFont="1" applyBorder="1" applyAlignment="1">
      <alignment horizontal="center" vertical="center"/>
    </xf>
    <xf numFmtId="38" fontId="14" fillId="0" borderId="4" xfId="1" applyFont="1" applyFill="1" applyBorder="1" applyAlignment="1">
      <alignment horizontal="left" vertical="center" shrinkToFit="1"/>
    </xf>
    <xf numFmtId="181" fontId="6" fillId="0" borderId="2" xfId="0" applyNumberFormat="1" applyFont="1" applyBorder="1" applyAlignment="1">
      <alignment horizontal="right" vertical="center" shrinkToFit="1"/>
    </xf>
    <xf numFmtId="0" fontId="7" fillId="0" borderId="3" xfId="0" applyFont="1" applyBorder="1" applyAlignment="1">
      <alignment horizontal="right" vertical="center" shrinkToFit="1"/>
    </xf>
    <xf numFmtId="181" fontId="6" fillId="0" borderId="21" xfId="0" applyNumberFormat="1" applyFont="1" applyBorder="1" applyAlignment="1">
      <alignment horizontal="right" vertical="center" shrinkToFit="1"/>
    </xf>
    <xf numFmtId="0" fontId="42" fillId="0" borderId="22" xfId="0" applyFont="1" applyBorder="1" applyAlignment="1">
      <alignment horizontal="right" vertical="center" shrinkToFit="1"/>
    </xf>
    <xf numFmtId="0" fontId="7" fillId="0" borderId="22" xfId="0" applyFont="1" applyBorder="1" applyAlignment="1">
      <alignment horizontal="right" vertical="center" shrinkToFit="1"/>
    </xf>
    <xf numFmtId="181" fontId="11" fillId="0" borderId="2" xfId="0" applyNumberFormat="1" applyFont="1" applyBorder="1" applyAlignment="1">
      <alignment horizontal="right" vertical="center" shrinkToFit="1"/>
    </xf>
    <xf numFmtId="181" fontId="11" fillId="0" borderId="21" xfId="0" applyNumberFormat="1" applyFont="1" applyBorder="1" applyAlignment="1">
      <alignment horizontal="right" vertical="center" shrinkToFit="1"/>
    </xf>
    <xf numFmtId="41" fontId="6" fillId="0" borderId="21" xfId="0" applyNumberFormat="1" applyFont="1" applyBorder="1" applyAlignment="1">
      <alignment horizontal="right" vertical="center" shrinkToFit="1"/>
    </xf>
    <xf numFmtId="181" fontId="6" fillId="0" borderId="23" xfId="0" applyNumberFormat="1" applyFont="1" applyBorder="1" applyAlignment="1">
      <alignment horizontal="right" vertical="center" shrinkToFit="1"/>
    </xf>
    <xf numFmtId="181" fontId="6" fillId="0" borderId="24" xfId="0" applyNumberFormat="1" applyFont="1" applyBorder="1" applyAlignment="1">
      <alignment horizontal="right" vertical="center" shrinkToFit="1"/>
    </xf>
    <xf numFmtId="181" fontId="1" fillId="0" borderId="2" xfId="0" applyNumberFormat="1" applyFont="1" applyBorder="1" applyAlignment="1">
      <alignment horizontal="right" vertical="center" shrinkToFit="1"/>
    </xf>
    <xf numFmtId="0" fontId="42" fillId="0" borderId="3" xfId="0" applyFont="1" applyBorder="1" applyAlignment="1">
      <alignment horizontal="right" vertical="center" shrinkToFit="1"/>
    </xf>
    <xf numFmtId="181" fontId="42" fillId="0" borderId="21" xfId="0" applyNumberFormat="1" applyFont="1" applyBorder="1" applyAlignment="1">
      <alignment horizontal="right" vertical="center" shrinkToFit="1"/>
    </xf>
    <xf numFmtId="176" fontId="1" fillId="0" borderId="2" xfId="0" applyNumberFormat="1" applyFont="1" applyBorder="1" applyAlignment="1">
      <alignment horizontal="right" vertical="center" shrinkToFit="1"/>
    </xf>
    <xf numFmtId="0" fontId="1" fillId="0" borderId="22" xfId="0" applyFont="1" applyBorder="1" applyAlignment="1">
      <alignment horizontal="right" vertical="center" shrinkToFit="1"/>
    </xf>
    <xf numFmtId="181" fontId="1" fillId="0" borderId="21" xfId="0" applyNumberFormat="1" applyFont="1" applyBorder="1" applyAlignment="1">
      <alignment horizontal="right" vertical="center" shrinkToFit="1"/>
    </xf>
    <xf numFmtId="181" fontId="30" fillId="0" borderId="2" xfId="0" applyNumberFormat="1" applyFont="1" applyBorder="1" applyAlignment="1">
      <alignment horizontal="right" vertical="center" shrinkToFit="1"/>
    </xf>
    <xf numFmtId="181" fontId="30" fillId="0" borderId="21" xfId="0" applyNumberFormat="1" applyFont="1" applyBorder="1" applyAlignment="1">
      <alignment horizontal="right" vertical="center" shrinkToFit="1"/>
    </xf>
    <xf numFmtId="181" fontId="6" fillId="3" borderId="8" xfId="1" applyNumberFormat="1" applyFont="1" applyFill="1" applyBorder="1">
      <alignment vertical="center"/>
    </xf>
    <xf numFmtId="181" fontId="6" fillId="3" borderId="26" xfId="1" applyNumberFormat="1" applyFont="1" applyFill="1" applyBorder="1">
      <alignment vertical="center"/>
    </xf>
    <xf numFmtId="181" fontId="11" fillId="3" borderId="8" xfId="1" applyNumberFormat="1" applyFont="1" applyFill="1" applyBorder="1">
      <alignment vertical="center"/>
    </xf>
    <xf numFmtId="181" fontId="11" fillId="3" borderId="26" xfId="1" applyNumberFormat="1" applyFont="1" applyFill="1" applyBorder="1">
      <alignment vertical="center"/>
    </xf>
    <xf numFmtId="41" fontId="6" fillId="3" borderId="26" xfId="1" applyNumberFormat="1" applyFont="1" applyFill="1" applyBorder="1">
      <alignment vertical="center"/>
    </xf>
    <xf numFmtId="38" fontId="46" fillId="3" borderId="0" xfId="1" applyFont="1" applyFill="1" applyBorder="1">
      <alignment vertical="center"/>
    </xf>
    <xf numFmtId="176" fontId="1" fillId="3" borderId="0" xfId="0" applyNumberFormat="1" applyFont="1" applyFill="1" applyAlignment="1">
      <alignment horizontal="right" vertical="center" shrinkToFit="1"/>
    </xf>
    <xf numFmtId="176" fontId="1" fillId="3" borderId="13" xfId="0" applyNumberFormat="1" applyFont="1" applyFill="1" applyBorder="1" applyAlignment="1">
      <alignment horizontal="right" vertical="center" shrinkToFit="1"/>
    </xf>
    <xf numFmtId="0" fontId="47" fillId="3" borderId="0" xfId="0" applyFont="1" applyFill="1" applyAlignment="1">
      <alignment horizontal="right" vertical="center" shrinkToFit="1"/>
    </xf>
    <xf numFmtId="38" fontId="1" fillId="3" borderId="0" xfId="1" applyFill="1" applyBorder="1">
      <alignment vertical="center"/>
    </xf>
    <xf numFmtId="184" fontId="14" fillId="0" borderId="13" xfId="0" applyNumberFormat="1" applyFont="1" applyBorder="1" applyAlignment="1">
      <alignment horizontal="center" vertical="center"/>
    </xf>
    <xf numFmtId="38" fontId="14" fillId="0" borderId="14" xfId="1" applyFont="1" applyFill="1" applyBorder="1" applyAlignment="1">
      <alignment horizontal="left" vertical="center" shrinkToFit="1"/>
    </xf>
    <xf numFmtId="0" fontId="7" fillId="0" borderId="49" xfId="0" applyFont="1" applyBorder="1" applyAlignment="1">
      <alignment horizontal="right" vertical="center" shrinkToFit="1"/>
    </xf>
    <xf numFmtId="0" fontId="6" fillId="0" borderId="49" xfId="0" applyFont="1" applyBorder="1" applyAlignment="1">
      <alignment horizontal="right" vertical="center" shrinkToFit="1"/>
    </xf>
    <xf numFmtId="184" fontId="14" fillId="3" borderId="2" xfId="0" applyNumberFormat="1" applyFont="1" applyFill="1" applyBorder="1" applyAlignment="1">
      <alignment horizontal="center" vertical="center"/>
    </xf>
    <xf numFmtId="38" fontId="14" fillId="3" borderId="4" xfId="1" applyFont="1" applyFill="1" applyBorder="1" applyAlignment="1">
      <alignment horizontal="left" vertical="center" shrinkToFit="1"/>
    </xf>
    <xf numFmtId="181" fontId="6" fillId="3" borderId="2" xfId="0" applyNumberFormat="1" applyFont="1" applyFill="1" applyBorder="1" applyAlignment="1">
      <alignment horizontal="right" vertical="center" shrinkToFit="1"/>
    </xf>
    <xf numFmtId="0" fontId="7" fillId="3" borderId="3" xfId="0" applyFont="1" applyFill="1" applyBorder="1" applyAlignment="1">
      <alignment horizontal="right" vertical="center" shrinkToFit="1"/>
    </xf>
    <xf numFmtId="181" fontId="6" fillId="3" borderId="21" xfId="0" applyNumberFormat="1" applyFont="1" applyFill="1" applyBorder="1" applyAlignment="1">
      <alignment horizontal="right" vertical="center" shrinkToFit="1"/>
    </xf>
    <xf numFmtId="0" fontId="42" fillId="3" borderId="22" xfId="0" applyFont="1" applyFill="1" applyBorder="1" applyAlignment="1">
      <alignment horizontal="right" vertical="center" shrinkToFit="1"/>
    </xf>
    <xf numFmtId="0" fontId="7" fillId="3" borderId="22" xfId="0" applyFont="1" applyFill="1" applyBorder="1" applyAlignment="1">
      <alignment horizontal="right" vertical="center" shrinkToFit="1"/>
    </xf>
    <xf numFmtId="181" fontId="11" fillId="3" borderId="2" xfId="0" applyNumberFormat="1" applyFont="1" applyFill="1" applyBorder="1" applyAlignment="1">
      <alignment horizontal="right" vertical="center" shrinkToFit="1"/>
    </xf>
    <xf numFmtId="181" fontId="11" fillId="3" borderId="21" xfId="0" applyNumberFormat="1" applyFont="1" applyFill="1" applyBorder="1" applyAlignment="1">
      <alignment horizontal="right" vertical="center" shrinkToFit="1"/>
    </xf>
    <xf numFmtId="41" fontId="6" fillId="3" borderId="21" xfId="0" applyNumberFormat="1" applyFont="1" applyFill="1" applyBorder="1" applyAlignment="1">
      <alignment horizontal="right" vertical="center" shrinkToFit="1"/>
    </xf>
    <xf numFmtId="181" fontId="6" fillId="3" borderId="23" xfId="0" applyNumberFormat="1" applyFont="1" applyFill="1" applyBorder="1" applyAlignment="1">
      <alignment horizontal="right" vertical="center" shrinkToFit="1"/>
    </xf>
    <xf numFmtId="181" fontId="6" fillId="3" borderId="24" xfId="0" applyNumberFormat="1" applyFont="1" applyFill="1" applyBorder="1" applyAlignment="1">
      <alignment horizontal="right" vertical="center" shrinkToFit="1"/>
    </xf>
    <xf numFmtId="181" fontId="1" fillId="3" borderId="2" xfId="0" applyNumberFormat="1" applyFont="1" applyFill="1" applyBorder="1" applyAlignment="1">
      <alignment horizontal="right" vertical="center" shrinkToFit="1"/>
    </xf>
    <xf numFmtId="0" fontId="46" fillId="3" borderId="3" xfId="0" applyFont="1" applyFill="1" applyBorder="1" applyAlignment="1">
      <alignment horizontal="right" vertical="center" shrinkToFit="1"/>
    </xf>
    <xf numFmtId="181" fontId="46" fillId="3" borderId="21" xfId="0" applyNumberFormat="1" applyFont="1" applyFill="1" applyBorder="1" applyAlignment="1">
      <alignment horizontal="right" vertical="center" shrinkToFit="1"/>
    </xf>
    <xf numFmtId="176" fontId="1" fillId="3" borderId="2" xfId="0" applyNumberFormat="1" applyFont="1" applyFill="1" applyBorder="1" applyAlignment="1">
      <alignment horizontal="right" vertical="center" shrinkToFit="1"/>
    </xf>
    <xf numFmtId="0" fontId="1" fillId="3" borderId="22" xfId="0" applyFont="1" applyFill="1" applyBorder="1" applyAlignment="1">
      <alignment horizontal="right" vertical="center" shrinkToFit="1"/>
    </xf>
    <xf numFmtId="181" fontId="1" fillId="3" borderId="21" xfId="0" applyNumberFormat="1" applyFont="1" applyFill="1" applyBorder="1" applyAlignment="1">
      <alignment horizontal="right" vertical="center" shrinkToFit="1"/>
    </xf>
    <xf numFmtId="38" fontId="1" fillId="0" borderId="1" xfId="1" applyFill="1" applyBorder="1">
      <alignment vertical="center"/>
    </xf>
    <xf numFmtId="181" fontId="1" fillId="0" borderId="18" xfId="0" applyNumberFormat="1" applyFont="1" applyBorder="1" applyAlignment="1">
      <alignment horizontal="right" vertical="center" shrinkToFit="1"/>
    </xf>
    <xf numFmtId="0" fontId="1" fillId="0" borderId="49" xfId="0" applyFont="1" applyBorder="1" applyAlignment="1">
      <alignment horizontal="right" vertical="center" shrinkToFit="1"/>
    </xf>
    <xf numFmtId="181" fontId="6" fillId="0" borderId="2" xfId="1" applyNumberFormat="1" applyFont="1" applyFill="1" applyBorder="1">
      <alignment vertical="center"/>
    </xf>
    <xf numFmtId="181" fontId="6" fillId="0" borderId="4" xfId="1" applyNumberFormat="1" applyFont="1" applyFill="1" applyBorder="1">
      <alignment vertical="center"/>
    </xf>
    <xf numFmtId="0" fontId="47" fillId="0" borderId="3" xfId="0" applyFont="1" applyBorder="1" applyAlignment="1">
      <alignment horizontal="right" vertical="center" shrinkToFit="1"/>
    </xf>
    <xf numFmtId="181" fontId="6" fillId="0" borderId="21" xfId="1" applyNumberFormat="1" applyFont="1" applyFill="1" applyBorder="1">
      <alignment vertical="center"/>
    </xf>
    <xf numFmtId="181" fontId="11" fillId="0" borderId="2" xfId="1" applyNumberFormat="1" applyFont="1" applyFill="1" applyBorder="1">
      <alignment vertical="center"/>
    </xf>
    <xf numFmtId="181" fontId="11" fillId="0" borderId="21" xfId="1" applyNumberFormat="1" applyFont="1" applyFill="1" applyBorder="1">
      <alignment vertical="center"/>
    </xf>
    <xf numFmtId="41" fontId="6" fillId="0" borderId="21" xfId="1" applyNumberFormat="1" applyFont="1" applyFill="1" applyBorder="1">
      <alignment vertical="center"/>
    </xf>
    <xf numFmtId="38" fontId="1" fillId="3" borderId="3" xfId="1" applyFill="1" applyBorder="1">
      <alignment vertical="center"/>
    </xf>
    <xf numFmtId="176" fontId="1" fillId="3" borderId="3" xfId="0" applyNumberFormat="1" applyFont="1" applyFill="1" applyBorder="1" applyAlignment="1">
      <alignment horizontal="right" vertical="center" shrinkToFit="1"/>
    </xf>
    <xf numFmtId="181" fontId="30" fillId="0" borderId="21" xfId="1" applyNumberFormat="1" applyFont="1" applyFill="1" applyBorder="1">
      <alignment vertical="center"/>
    </xf>
    <xf numFmtId="181" fontId="6" fillId="3" borderId="2" xfId="1" applyNumberFormat="1" applyFont="1" applyFill="1" applyBorder="1">
      <alignment vertical="center"/>
    </xf>
    <xf numFmtId="181" fontId="6" fillId="3" borderId="21" xfId="1" applyNumberFormat="1" applyFont="1" applyFill="1" applyBorder="1">
      <alignment vertical="center"/>
    </xf>
    <xf numFmtId="181" fontId="11" fillId="3" borderId="2" xfId="1" applyNumberFormat="1" applyFont="1" applyFill="1" applyBorder="1">
      <alignment vertical="center"/>
    </xf>
    <xf numFmtId="181" fontId="11" fillId="3" borderId="21" xfId="1" applyNumberFormat="1" applyFont="1" applyFill="1" applyBorder="1">
      <alignment vertical="center"/>
    </xf>
    <xf numFmtId="41" fontId="6" fillId="3" borderId="21" xfId="1" applyNumberFormat="1" applyFont="1" applyFill="1" applyBorder="1">
      <alignment vertical="center"/>
    </xf>
    <xf numFmtId="38" fontId="1" fillId="0" borderId="3" xfId="1" applyFill="1" applyBorder="1">
      <alignment vertical="center"/>
    </xf>
    <xf numFmtId="176" fontId="1" fillId="0" borderId="3" xfId="0" applyNumberFormat="1" applyFont="1" applyBorder="1" applyAlignment="1">
      <alignment horizontal="right" vertical="center" shrinkToFit="1"/>
    </xf>
    <xf numFmtId="181" fontId="6" fillId="0" borderId="13" xfId="1" applyNumberFormat="1" applyFont="1" applyFill="1" applyBorder="1">
      <alignment vertical="center"/>
    </xf>
    <xf numFmtId="0" fontId="7" fillId="0" borderId="1" xfId="0" applyFont="1" applyBorder="1" applyAlignment="1">
      <alignment horizontal="right" vertical="center" shrinkToFit="1"/>
    </xf>
    <xf numFmtId="181" fontId="6" fillId="0" borderId="18" xfId="1" applyNumberFormat="1" applyFont="1" applyFill="1" applyBorder="1">
      <alignment vertical="center"/>
    </xf>
    <xf numFmtId="0" fontId="42" fillId="0" borderId="49" xfId="0" applyFont="1" applyBorder="1" applyAlignment="1">
      <alignment horizontal="right" vertical="center" shrinkToFit="1"/>
    </xf>
    <xf numFmtId="181" fontId="11" fillId="0" borderId="13" xfId="1" applyNumberFormat="1" applyFont="1" applyFill="1" applyBorder="1">
      <alignment vertical="center"/>
    </xf>
    <xf numFmtId="181" fontId="11" fillId="0" borderId="18" xfId="1" applyNumberFormat="1" applyFont="1" applyFill="1" applyBorder="1">
      <alignment vertical="center"/>
    </xf>
    <xf numFmtId="41" fontId="6" fillId="0" borderId="18" xfId="1" applyNumberFormat="1" applyFont="1" applyFill="1" applyBorder="1">
      <alignment vertical="center"/>
    </xf>
    <xf numFmtId="181" fontId="6" fillId="0" borderId="17" xfId="0" applyNumberFormat="1" applyFont="1" applyBorder="1" applyAlignment="1">
      <alignment horizontal="right" vertical="center" shrinkToFit="1"/>
    </xf>
    <xf numFmtId="38" fontId="46" fillId="3" borderId="1" xfId="1" applyFont="1" applyFill="1" applyBorder="1">
      <alignment vertical="center"/>
    </xf>
    <xf numFmtId="0" fontId="0" fillId="0" borderId="3" xfId="0" applyBorder="1" applyAlignment="1">
      <alignment horizontal="right" vertical="center" shrinkToFit="1"/>
    </xf>
    <xf numFmtId="0" fontId="0" fillId="0" borderId="0" xfId="0" applyAlignment="1">
      <alignment horizontal="right" vertical="center" shrinkToFit="1"/>
    </xf>
    <xf numFmtId="181" fontId="6" fillId="3" borderId="16" xfId="0" applyNumberFormat="1" applyFont="1" applyFill="1" applyBorder="1" applyAlignment="1">
      <alignment horizontal="right" vertical="center" shrinkToFit="1"/>
    </xf>
    <xf numFmtId="38" fontId="30" fillId="0" borderId="49" xfId="1" applyFont="1" applyFill="1" applyBorder="1">
      <alignment vertical="center"/>
    </xf>
    <xf numFmtId="182" fontId="6" fillId="0" borderId="63" xfId="0" applyNumberFormat="1" applyFont="1" applyBorder="1" applyAlignment="1">
      <alignment horizontal="center" vertical="center"/>
    </xf>
    <xf numFmtId="184" fontId="14" fillId="0" borderId="64" xfId="0" applyNumberFormat="1" applyFont="1" applyBorder="1" applyAlignment="1">
      <alignment horizontal="center" vertical="center"/>
    </xf>
    <xf numFmtId="182" fontId="14" fillId="0" borderId="64" xfId="0" applyNumberFormat="1" applyFont="1" applyBorder="1" applyAlignment="1">
      <alignment horizontal="left" vertical="center" shrinkToFit="1"/>
    </xf>
    <xf numFmtId="181" fontId="6" fillId="0" borderId="63" xfId="1" applyNumberFormat="1" applyFont="1" applyFill="1" applyBorder="1">
      <alignment vertical="center"/>
    </xf>
    <xf numFmtId="38" fontId="6" fillId="0" borderId="64" xfId="1" applyFont="1" applyFill="1" applyBorder="1">
      <alignment vertical="center"/>
    </xf>
    <xf numFmtId="181" fontId="6" fillId="0" borderId="65" xfId="1" applyNumberFormat="1" applyFont="1" applyFill="1" applyBorder="1">
      <alignment vertical="center"/>
    </xf>
    <xf numFmtId="38" fontId="6" fillId="0" borderId="66" xfId="1" applyFont="1" applyFill="1" applyBorder="1">
      <alignment vertical="center"/>
    </xf>
    <xf numFmtId="181" fontId="6" fillId="0" borderId="64" xfId="1" applyNumberFormat="1" applyFont="1" applyFill="1" applyBorder="1">
      <alignment vertical="center"/>
    </xf>
    <xf numFmtId="181" fontId="11" fillId="0" borderId="63" xfId="1" applyNumberFormat="1" applyFont="1" applyFill="1" applyBorder="1">
      <alignment vertical="center"/>
    </xf>
    <xf numFmtId="181" fontId="11" fillId="0" borderId="65" xfId="1" applyNumberFormat="1" applyFont="1" applyFill="1" applyBorder="1">
      <alignment vertical="center"/>
    </xf>
    <xf numFmtId="41" fontId="6" fillId="0" borderId="65" xfId="1" applyNumberFormat="1" applyFont="1" applyFill="1" applyBorder="1">
      <alignment vertical="center"/>
    </xf>
    <xf numFmtId="181" fontId="6" fillId="0" borderId="60" xfId="0" applyNumberFormat="1" applyFont="1" applyBorder="1" applyAlignment="1">
      <alignment horizontal="right" vertical="center" shrinkToFit="1"/>
    </xf>
    <xf numFmtId="38" fontId="6" fillId="0" borderId="67" xfId="1" applyFont="1" applyFill="1" applyBorder="1">
      <alignment vertical="center"/>
    </xf>
    <xf numFmtId="181" fontId="6" fillId="0" borderId="61" xfId="1" applyNumberFormat="1" applyFont="1" applyFill="1" applyBorder="1">
      <alignment vertical="center"/>
    </xf>
    <xf numFmtId="181" fontId="1" fillId="0" borderId="63" xfId="0" applyNumberFormat="1" applyFont="1" applyBorder="1" applyAlignment="1">
      <alignment horizontal="right" vertical="center" shrinkToFit="1"/>
    </xf>
    <xf numFmtId="38" fontId="1" fillId="0" borderId="66" xfId="1" applyFill="1" applyBorder="1">
      <alignment vertical="center"/>
    </xf>
    <xf numFmtId="181" fontId="1" fillId="0" borderId="65" xfId="1" applyNumberFormat="1" applyFont="1" applyFill="1" applyBorder="1">
      <alignment vertical="center"/>
    </xf>
    <xf numFmtId="176" fontId="1" fillId="0" borderId="64" xfId="0" applyNumberFormat="1" applyFont="1" applyBorder="1" applyAlignment="1">
      <alignment horizontal="right" vertical="center" shrinkToFit="1"/>
    </xf>
    <xf numFmtId="38" fontId="1" fillId="0" borderId="66" xfId="1" applyFont="1" applyFill="1" applyBorder="1">
      <alignment vertical="center"/>
    </xf>
    <xf numFmtId="181" fontId="30" fillId="0" borderId="63" xfId="0" applyNumberFormat="1" applyFont="1" applyBorder="1" applyAlignment="1">
      <alignment horizontal="right" vertical="center" shrinkToFit="1"/>
    </xf>
    <xf numFmtId="38" fontId="30" fillId="0" borderId="66" xfId="1" applyFont="1" applyFill="1" applyBorder="1">
      <alignment vertical="center"/>
    </xf>
    <xf numFmtId="181" fontId="30" fillId="0" borderId="65" xfId="1" applyNumberFormat="1" applyFont="1" applyFill="1" applyBorder="1">
      <alignment vertical="center"/>
    </xf>
    <xf numFmtId="182" fontId="6" fillId="0" borderId="0" xfId="0" applyNumberFormat="1" applyFont="1" applyAlignment="1">
      <alignment horizontal="center" vertical="center"/>
    </xf>
    <xf numFmtId="182" fontId="48" fillId="0" borderId="0" xfId="0" applyNumberFormat="1" applyFont="1" applyAlignment="1">
      <alignment horizontal="left" vertical="center"/>
    </xf>
    <xf numFmtId="182" fontId="14" fillId="0" borderId="0" xfId="0" applyNumberFormat="1" applyFont="1" applyAlignment="1">
      <alignment horizontal="center" vertical="center"/>
    </xf>
    <xf numFmtId="38" fontId="6" fillId="0" borderId="0" xfId="1" applyFont="1" applyFill="1" applyBorder="1">
      <alignment vertical="center"/>
    </xf>
    <xf numFmtId="38" fontId="6" fillId="0" borderId="0" xfId="1" quotePrefix="1" applyFont="1" applyFill="1" applyBorder="1">
      <alignment vertical="center"/>
    </xf>
    <xf numFmtId="38" fontId="11" fillId="0" borderId="0" xfId="1" applyFont="1" applyFill="1" applyBorder="1">
      <alignment vertical="center"/>
    </xf>
    <xf numFmtId="185" fontId="6" fillId="0" borderId="0" xfId="0" applyNumberFormat="1" applyFont="1" applyAlignment="1">
      <alignment horizontal="right" vertical="center" shrinkToFit="1"/>
    </xf>
    <xf numFmtId="185" fontId="0" fillId="0" borderId="0" xfId="0" applyNumberFormat="1" applyAlignment="1">
      <alignment horizontal="right" vertical="center" shrinkToFit="1"/>
    </xf>
    <xf numFmtId="0" fontId="1" fillId="0" borderId="0" xfId="0" applyFont="1" applyAlignment="1">
      <alignment horizontal="right" vertical="center" shrinkToFit="1"/>
    </xf>
    <xf numFmtId="38" fontId="1" fillId="0" borderId="0" xfId="1" applyFont="1" applyFill="1" applyBorder="1">
      <alignment vertical="center"/>
    </xf>
    <xf numFmtId="185" fontId="1" fillId="0" borderId="0" xfId="0" applyNumberFormat="1" applyFont="1" applyAlignment="1">
      <alignment horizontal="right" vertical="center" shrinkToFit="1"/>
    </xf>
    <xf numFmtId="185" fontId="30" fillId="0" borderId="0" xfId="0" applyNumberFormat="1" applyFont="1" applyAlignment="1">
      <alignment horizontal="right" vertical="center" shrinkToFit="1"/>
    </xf>
    <xf numFmtId="38" fontId="30" fillId="0" borderId="0" xfId="1" applyFont="1" applyFill="1" applyBorder="1">
      <alignment vertical="center"/>
    </xf>
    <xf numFmtId="182" fontId="23" fillId="0" borderId="0" xfId="0" applyNumberFormat="1" applyFont="1" applyAlignment="1">
      <alignment horizontal="left" vertical="center"/>
    </xf>
    <xf numFmtId="38" fontId="49" fillId="0" borderId="0" xfId="1" applyFont="1" applyFill="1" applyBorder="1">
      <alignment vertical="center"/>
    </xf>
    <xf numFmtId="38" fontId="49" fillId="0" borderId="0" xfId="1" quotePrefix="1" applyFont="1" applyFill="1" applyBorder="1">
      <alignment vertical="center"/>
    </xf>
    <xf numFmtId="185" fontId="49" fillId="0" borderId="0" xfId="0" applyNumberFormat="1" applyFont="1" applyAlignment="1">
      <alignment horizontal="right" vertical="center" shrinkToFit="1"/>
    </xf>
    <xf numFmtId="0" fontId="50" fillId="0" borderId="0" xfId="0" applyFont="1">
      <alignment vertical="center"/>
    </xf>
    <xf numFmtId="185" fontId="50" fillId="0" borderId="0" xfId="0" applyNumberFormat="1" applyFont="1" applyAlignment="1">
      <alignment horizontal="right" vertical="center" shrinkToFit="1"/>
    </xf>
    <xf numFmtId="38" fontId="50" fillId="0" borderId="0" xfId="1" applyFont="1" applyFill="1" applyBorder="1">
      <alignment vertical="center"/>
    </xf>
    <xf numFmtId="0" fontId="50" fillId="0" borderId="0" xfId="0" applyFont="1" applyAlignment="1">
      <alignment horizontal="right" vertical="center" shrinkToFit="1"/>
    </xf>
    <xf numFmtId="0" fontId="14" fillId="0" borderId="68" xfId="0" applyFont="1" applyBorder="1" applyAlignment="1">
      <alignment horizontal="center" vertical="center"/>
    </xf>
    <xf numFmtId="176" fontId="6" fillId="0" borderId="58" xfId="1" applyNumberFormat="1" applyFont="1" applyFill="1" applyBorder="1">
      <alignment vertical="center"/>
    </xf>
    <xf numFmtId="176" fontId="11" fillId="0" borderId="58" xfId="1" applyNumberFormat="1" applyFont="1" applyFill="1" applyBorder="1">
      <alignment vertical="center"/>
    </xf>
    <xf numFmtId="176" fontId="6" fillId="0" borderId="61" xfId="1" applyNumberFormat="1" applyFont="1" applyFill="1" applyBorder="1">
      <alignment vertical="center"/>
    </xf>
    <xf numFmtId="176" fontId="43" fillId="0" borderId="56" xfId="1" applyNumberFormat="1" applyFont="1" applyFill="1" applyBorder="1" applyAlignment="1"/>
    <xf numFmtId="38" fontId="44" fillId="0" borderId="56" xfId="1" applyFont="1" applyFill="1" applyBorder="1" applyAlignment="1"/>
    <xf numFmtId="181" fontId="6" fillId="0" borderId="58" xfId="1" applyNumberFormat="1" applyFont="1" applyFill="1" applyBorder="1">
      <alignment vertical="center"/>
    </xf>
    <xf numFmtId="38" fontId="45" fillId="0" borderId="56" xfId="1" applyFont="1" applyFill="1" applyBorder="1" applyAlignment="1"/>
    <xf numFmtId="181" fontId="8" fillId="0" borderId="58" xfId="1" applyNumberFormat="1" applyFont="1" applyFill="1" applyBorder="1">
      <alignment vertical="center"/>
    </xf>
    <xf numFmtId="0" fontId="42" fillId="3" borderId="0" xfId="0" applyFont="1" applyFill="1" applyAlignment="1">
      <alignment horizontal="right" vertical="center" shrinkToFit="1"/>
    </xf>
    <xf numFmtId="181" fontId="6" fillId="3" borderId="69" xfId="0" applyNumberFormat="1" applyFont="1" applyFill="1" applyBorder="1" applyAlignment="1">
      <alignment horizontal="right" vertical="center" shrinkToFit="1"/>
    </xf>
    <xf numFmtId="181" fontId="11" fillId="3" borderId="69" xfId="0" applyNumberFormat="1" applyFont="1" applyFill="1" applyBorder="1" applyAlignment="1">
      <alignment horizontal="right" vertical="center" shrinkToFit="1"/>
    </xf>
    <xf numFmtId="0" fontId="6" fillId="3" borderId="0" xfId="0" applyFont="1" applyFill="1" applyAlignment="1">
      <alignment horizontal="right" vertical="center" shrinkToFit="1"/>
    </xf>
    <xf numFmtId="181" fontId="6" fillId="3" borderId="70" xfId="0" applyNumberFormat="1" applyFont="1" applyFill="1" applyBorder="1" applyAlignment="1">
      <alignment horizontal="right" vertical="center" shrinkToFit="1"/>
    </xf>
    <xf numFmtId="181" fontId="46" fillId="3" borderId="69" xfId="0" applyNumberFormat="1" applyFont="1" applyFill="1" applyBorder="1" applyAlignment="1">
      <alignment horizontal="right" vertical="center" shrinkToFit="1"/>
    </xf>
    <xf numFmtId="181" fontId="1" fillId="3" borderId="0" xfId="1" applyNumberFormat="1" applyFont="1" applyFill="1" applyBorder="1" applyAlignment="1">
      <alignment horizontal="right" vertical="center" shrinkToFit="1"/>
    </xf>
    <xf numFmtId="0" fontId="1" fillId="3" borderId="0" xfId="0" applyFont="1" applyFill="1" applyAlignment="1">
      <alignment horizontal="right" vertical="center" shrinkToFit="1"/>
    </xf>
    <xf numFmtId="181" fontId="1" fillId="3" borderId="69" xfId="0" applyNumberFormat="1" applyFont="1" applyFill="1" applyBorder="1" applyAlignment="1">
      <alignment horizontal="right" vertical="center" shrinkToFit="1"/>
    </xf>
    <xf numFmtId="0" fontId="30" fillId="0" borderId="0" xfId="0" applyFont="1" applyAlignment="1">
      <alignment horizontal="right" vertical="center" shrinkToFit="1"/>
    </xf>
    <xf numFmtId="181" fontId="30" fillId="0" borderId="69" xfId="0" applyNumberFormat="1" applyFont="1" applyBorder="1" applyAlignment="1">
      <alignment horizontal="right" vertical="center" shrinkToFit="1"/>
    </xf>
    <xf numFmtId="0" fontId="6" fillId="0" borderId="0" xfId="0" applyFont="1" applyAlignment="1">
      <alignment horizontal="right" vertical="center" shrinkToFit="1"/>
    </xf>
    <xf numFmtId="0" fontId="0" fillId="3" borderId="0" xfId="0" applyFill="1" applyAlignment="1">
      <alignment horizontal="right" vertical="center" shrinkToFit="1"/>
    </xf>
    <xf numFmtId="181" fontId="1" fillId="0" borderId="0" xfId="0" applyNumberFormat="1" applyFont="1" applyAlignment="1">
      <alignment horizontal="right" vertical="center" shrinkToFit="1"/>
    </xf>
    <xf numFmtId="181" fontId="1" fillId="3" borderId="8" xfId="1" applyNumberFormat="1" applyFont="1" applyFill="1" applyBorder="1" applyAlignment="1">
      <alignment horizontal="right" vertical="center" shrinkToFit="1"/>
    </xf>
    <xf numFmtId="0" fontId="42" fillId="3" borderId="1" xfId="0" applyFont="1" applyFill="1" applyBorder="1" applyAlignment="1">
      <alignment horizontal="right" vertical="center" shrinkToFit="1"/>
    </xf>
    <xf numFmtId="0" fontId="0" fillId="3" borderId="49" xfId="0" applyFill="1" applyBorder="1" applyAlignment="1">
      <alignment horizontal="right" vertical="center" shrinkToFit="1"/>
    </xf>
    <xf numFmtId="181" fontId="1" fillId="0" borderId="3" xfId="0" applyNumberFormat="1" applyFont="1" applyBorder="1" applyAlignment="1">
      <alignment horizontal="right" vertical="center" shrinkToFit="1"/>
    </xf>
    <xf numFmtId="0" fontId="0" fillId="0" borderId="49" xfId="0" applyBorder="1" applyAlignment="1">
      <alignment horizontal="right" vertical="center" shrinkToFit="1"/>
    </xf>
    <xf numFmtId="181" fontId="1" fillId="3" borderId="2" xfId="1" applyNumberFormat="1" applyFont="1" applyFill="1" applyBorder="1" applyAlignment="1">
      <alignment horizontal="right" vertical="center" shrinkToFit="1"/>
    </xf>
    <xf numFmtId="0" fontId="47" fillId="0" borderId="0" xfId="0" applyFont="1" applyAlignment="1">
      <alignment horizontal="right" vertical="center" shrinkToFit="1"/>
    </xf>
    <xf numFmtId="181" fontId="46" fillId="0" borderId="26" xfId="0" applyNumberFormat="1" applyFont="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6" fillId="0" borderId="16" xfId="0" applyNumberFormat="1" applyFont="1" applyBorder="1" applyAlignment="1">
      <alignment horizontal="right" vertical="center" shrinkToFit="1"/>
    </xf>
    <xf numFmtId="181" fontId="1" fillId="0" borderId="13" xfId="0" applyNumberFormat="1" applyFont="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30" fillId="0" borderId="13" xfId="0" applyNumberFormat="1" applyFont="1" applyBorder="1" applyAlignment="1">
      <alignment horizontal="right" vertical="center" shrinkToFit="1"/>
    </xf>
    <xf numFmtId="0" fontId="6" fillId="3" borderId="1" xfId="0" applyFont="1" applyFill="1" applyBorder="1" applyAlignment="1">
      <alignment horizontal="right" vertical="center" shrinkToFit="1"/>
    </xf>
    <xf numFmtId="0" fontId="1" fillId="0" borderId="1" xfId="0" applyFont="1" applyBorder="1" applyAlignment="1">
      <alignment horizontal="right" vertical="center" shrinkToFit="1"/>
    </xf>
    <xf numFmtId="38" fontId="30" fillId="0" borderId="1" xfId="1" applyFont="1" applyFill="1" applyBorder="1">
      <alignment vertical="center"/>
    </xf>
    <xf numFmtId="181" fontId="1" fillId="0" borderId="63" xfId="1" applyNumberFormat="1" applyFont="1" applyFill="1" applyBorder="1">
      <alignment vertical="center"/>
    </xf>
    <xf numFmtId="38" fontId="1" fillId="0" borderId="64" xfId="1" applyFont="1" applyFill="1" applyBorder="1">
      <alignment vertical="center"/>
    </xf>
    <xf numFmtId="38" fontId="6" fillId="0" borderId="56" xfId="1" applyFont="1" applyFill="1" applyBorder="1">
      <alignment vertical="center"/>
    </xf>
    <xf numFmtId="38" fontId="1" fillId="0" borderId="64" xfId="1" applyFill="1" applyBorder="1">
      <alignment vertical="center"/>
    </xf>
    <xf numFmtId="181" fontId="1" fillId="0" borderId="64" xfId="0" applyNumberFormat="1" applyFont="1" applyBorder="1" applyAlignment="1">
      <alignment horizontal="right" vertical="center" shrinkToFit="1"/>
    </xf>
    <xf numFmtId="38" fontId="42" fillId="0" borderId="64" xfId="1" applyFont="1" applyFill="1" applyBorder="1">
      <alignment vertical="center"/>
    </xf>
    <xf numFmtId="38" fontId="30" fillId="0" borderId="64" xfId="1" applyFont="1" applyFill="1" applyBorder="1">
      <alignment vertical="center"/>
    </xf>
    <xf numFmtId="0" fontId="14" fillId="0" borderId="0" xfId="0" applyFont="1" applyAlignment="1">
      <alignment horizontal="center" vertical="center"/>
    </xf>
    <xf numFmtId="38" fontId="14" fillId="0" borderId="0" xfId="1" applyFont="1" applyFill="1" applyBorder="1" applyAlignment="1">
      <alignment horizontal="center" vertical="center"/>
    </xf>
    <xf numFmtId="185" fontId="34" fillId="0" borderId="0" xfId="0" applyNumberFormat="1" applyFont="1" applyAlignment="1">
      <alignment horizontal="right" vertical="center" shrinkToFit="1"/>
    </xf>
    <xf numFmtId="38" fontId="34" fillId="0" borderId="0" xfId="1" applyFont="1" applyFill="1" applyBorder="1">
      <alignment vertical="center"/>
    </xf>
    <xf numFmtId="176" fontId="1" fillId="3" borderId="26" xfId="0" applyNumberFormat="1" applyFont="1" applyFill="1" applyBorder="1" applyAlignment="1">
      <alignment horizontal="right" vertical="center" shrinkToFit="1"/>
    </xf>
    <xf numFmtId="176" fontId="34" fillId="3" borderId="8" xfId="0" applyNumberFormat="1" applyFont="1" applyFill="1" applyBorder="1" applyAlignment="1">
      <alignment horizontal="right" vertical="center" shrinkToFit="1"/>
    </xf>
    <xf numFmtId="176" fontId="34" fillId="3" borderId="26" xfId="0" applyNumberFormat="1" applyFont="1" applyFill="1" applyBorder="1" applyAlignment="1">
      <alignment horizontal="right" vertical="center" shrinkToFit="1"/>
    </xf>
    <xf numFmtId="181" fontId="1" fillId="3" borderId="11" xfId="0" applyNumberFormat="1" applyFont="1" applyFill="1" applyBorder="1" applyAlignment="1">
      <alignment horizontal="right" vertical="center" shrinkToFit="1"/>
    </xf>
    <xf numFmtId="181" fontId="1" fillId="3" borderId="28" xfId="0" applyNumberFormat="1" applyFont="1" applyFill="1" applyBorder="1" applyAlignment="1">
      <alignment horizontal="right" vertical="center" shrinkToFit="1"/>
    </xf>
    <xf numFmtId="176" fontId="1" fillId="0" borderId="26" xfId="0" applyNumberFormat="1" applyFont="1" applyBorder="1" applyAlignment="1">
      <alignment horizontal="right" vertical="center" shrinkToFit="1"/>
    </xf>
    <xf numFmtId="176" fontId="34" fillId="0" borderId="8" xfId="0" applyNumberFormat="1" applyFont="1" applyBorder="1" applyAlignment="1">
      <alignment horizontal="right" vertical="center" shrinkToFit="1"/>
    </xf>
    <xf numFmtId="176" fontId="34" fillId="0" borderId="26" xfId="0" applyNumberFormat="1" applyFont="1" applyBorder="1" applyAlignment="1">
      <alignment horizontal="right" vertical="center" shrinkToFit="1"/>
    </xf>
    <xf numFmtId="181" fontId="1" fillId="0" borderId="11" xfId="0" applyNumberFormat="1" applyFont="1" applyBorder="1" applyAlignment="1">
      <alignment horizontal="right" vertical="center" shrinkToFit="1"/>
    </xf>
    <xf numFmtId="181" fontId="1" fillId="0" borderId="28" xfId="0" applyNumberFormat="1" applyFont="1" applyBorder="1" applyAlignment="1">
      <alignment horizontal="right" vertical="center" shrinkToFit="1"/>
    </xf>
    <xf numFmtId="181" fontId="1" fillId="3" borderId="0" xfId="0" applyNumberFormat="1" applyFont="1" applyFill="1" applyAlignment="1">
      <alignment horizontal="right" vertical="center" shrinkToFit="1"/>
    </xf>
    <xf numFmtId="176" fontId="1" fillId="0" borderId="8" xfId="1" applyNumberFormat="1" applyFont="1" applyFill="1" applyBorder="1">
      <alignment vertical="center"/>
    </xf>
    <xf numFmtId="176" fontId="34" fillId="0" borderId="8" xfId="1" applyNumberFormat="1" applyFont="1" applyFill="1" applyBorder="1">
      <alignment vertical="center"/>
    </xf>
    <xf numFmtId="181" fontId="1" fillId="0" borderId="8" xfId="1" applyNumberFormat="1" applyFont="1" applyFill="1" applyBorder="1">
      <alignment vertical="center"/>
    </xf>
    <xf numFmtId="176" fontId="1" fillId="3" borderId="13" xfId="1" applyNumberFormat="1" applyFont="1" applyFill="1" applyBorder="1">
      <alignment vertical="center"/>
    </xf>
    <xf numFmtId="176" fontId="1" fillId="3" borderId="18" xfId="0" applyNumberFormat="1" applyFont="1" applyFill="1" applyBorder="1" applyAlignment="1">
      <alignment horizontal="right" vertical="center" shrinkToFit="1"/>
    </xf>
    <xf numFmtId="176" fontId="34" fillId="3" borderId="13" xfId="1" applyNumberFormat="1" applyFont="1" applyFill="1" applyBorder="1">
      <alignment vertical="center"/>
    </xf>
    <xf numFmtId="176" fontId="34" fillId="3" borderId="18" xfId="0" applyNumberFormat="1" applyFont="1" applyFill="1" applyBorder="1" applyAlignment="1">
      <alignment horizontal="right" vertical="center" shrinkToFit="1"/>
    </xf>
    <xf numFmtId="181" fontId="1" fillId="3" borderId="13" xfId="1" applyNumberFormat="1" applyFont="1" applyFill="1" applyBorder="1">
      <alignment vertical="center"/>
    </xf>
    <xf numFmtId="181" fontId="1" fillId="3" borderId="17" xfId="0" applyNumberFormat="1" applyFont="1" applyFill="1" applyBorder="1" applyAlignment="1">
      <alignment horizontal="right" vertical="center" shrinkToFit="1"/>
    </xf>
    <xf numFmtId="0" fontId="1" fillId="3" borderId="1" xfId="0" applyFont="1" applyFill="1" applyBorder="1" applyAlignment="1">
      <alignment horizontal="right" vertical="center" shrinkToFit="1"/>
    </xf>
    <xf numFmtId="181" fontId="30" fillId="0" borderId="18" xfId="0" applyNumberFormat="1" applyFont="1" applyBorder="1" applyAlignment="1">
      <alignment horizontal="right" vertical="center" shrinkToFit="1"/>
    </xf>
    <xf numFmtId="176" fontId="34" fillId="0" borderId="2" xfId="0" applyNumberFormat="1" applyFont="1" applyBorder="1" applyAlignment="1">
      <alignment horizontal="right" vertical="center" shrinkToFit="1"/>
    </xf>
    <xf numFmtId="181" fontId="1" fillId="0" borderId="23" xfId="0" applyNumberFormat="1" applyFont="1" applyBorder="1" applyAlignment="1">
      <alignment horizontal="right" vertical="center" shrinkToFit="1"/>
    </xf>
    <xf numFmtId="176" fontId="1" fillId="3" borderId="8" xfId="1" applyNumberFormat="1" applyFont="1" applyFill="1" applyBorder="1">
      <alignment vertical="center"/>
    </xf>
    <xf numFmtId="176" fontId="34" fillId="3" borderId="8" xfId="1" applyNumberFormat="1" applyFont="1" applyFill="1" applyBorder="1">
      <alignment vertical="center"/>
    </xf>
    <xf numFmtId="181" fontId="1" fillId="3" borderId="8" xfId="1" applyNumberFormat="1" applyFont="1" applyFill="1" applyBorder="1">
      <alignment vertical="center"/>
    </xf>
    <xf numFmtId="181" fontId="46" fillId="3" borderId="18" xfId="0" applyNumberFormat="1" applyFont="1" applyFill="1" applyBorder="1" applyAlignment="1">
      <alignment horizontal="right" vertical="center" shrinkToFit="1"/>
    </xf>
    <xf numFmtId="0" fontId="42" fillId="0" borderId="1" xfId="0" applyFont="1" applyBorder="1" applyAlignment="1">
      <alignment horizontal="right" vertical="center" shrinkToFit="1"/>
    </xf>
    <xf numFmtId="176" fontId="1" fillId="0" borderId="18" xfId="0" applyNumberFormat="1" applyFont="1" applyBorder="1" applyAlignment="1">
      <alignment horizontal="right" vertical="center" shrinkToFit="1"/>
    </xf>
    <xf numFmtId="176" fontId="34" fillId="0" borderId="18" xfId="0" applyNumberFormat="1" applyFont="1" applyBorder="1" applyAlignment="1">
      <alignment horizontal="right" vertical="center" shrinkToFit="1"/>
    </xf>
    <xf numFmtId="181" fontId="1" fillId="0" borderId="17" xfId="0" applyNumberFormat="1" applyFont="1" applyBorder="1" applyAlignment="1">
      <alignment horizontal="right" vertical="center" shrinkToFit="1"/>
    </xf>
    <xf numFmtId="181" fontId="42" fillId="0" borderId="18" xfId="0" applyNumberFormat="1" applyFont="1" applyBorder="1" applyAlignment="1">
      <alignment horizontal="right" vertical="center" shrinkToFit="1"/>
    </xf>
    <xf numFmtId="176" fontId="34" fillId="3" borderId="2" xfId="0" applyNumberFormat="1" applyFont="1" applyFill="1" applyBorder="1" applyAlignment="1">
      <alignment horizontal="right" vertical="center" shrinkToFit="1"/>
    </xf>
    <xf numFmtId="181" fontId="1" fillId="3" borderId="23" xfId="0" applyNumberFormat="1" applyFont="1" applyFill="1" applyBorder="1" applyAlignment="1">
      <alignment horizontal="right" vertical="center" shrinkToFit="1"/>
    </xf>
    <xf numFmtId="176" fontId="1" fillId="0" borderId="2" xfId="1" applyNumberFormat="1" applyFont="1" applyFill="1" applyBorder="1">
      <alignment vertical="center"/>
    </xf>
    <xf numFmtId="176" fontId="34" fillId="0" borderId="2" xfId="1" applyNumberFormat="1" applyFont="1" applyFill="1" applyBorder="1">
      <alignment vertical="center"/>
    </xf>
    <xf numFmtId="181" fontId="1" fillId="0" borderId="2" xfId="1" applyNumberFormat="1" applyFont="1" applyFill="1" applyBorder="1">
      <alignment vertical="center"/>
    </xf>
    <xf numFmtId="0" fontId="46" fillId="0" borderId="1" xfId="0" applyFont="1" applyBorder="1" applyAlignment="1">
      <alignment horizontal="right" vertical="center" shrinkToFit="1"/>
    </xf>
    <xf numFmtId="181" fontId="46" fillId="0" borderId="18" xfId="0" applyNumberFormat="1" applyFont="1" applyBorder="1" applyAlignment="1">
      <alignment horizontal="right" vertical="center" shrinkToFit="1"/>
    </xf>
    <xf numFmtId="176" fontId="1" fillId="3" borderId="2" xfId="1" applyNumberFormat="1" applyFont="1" applyFill="1" applyBorder="1">
      <alignment vertical="center"/>
    </xf>
    <xf numFmtId="176" fontId="34" fillId="3" borderId="2" xfId="1" applyNumberFormat="1" applyFont="1" applyFill="1" applyBorder="1">
      <alignment vertical="center"/>
    </xf>
    <xf numFmtId="181" fontId="1" fillId="3" borderId="2" xfId="1" applyNumberFormat="1" applyFont="1" applyFill="1" applyBorder="1">
      <alignment vertical="center"/>
    </xf>
    <xf numFmtId="176" fontId="1" fillId="0" borderId="13" xfId="1" applyNumberFormat="1" applyFont="1" applyFill="1" applyBorder="1">
      <alignment vertical="center"/>
    </xf>
    <xf numFmtId="176" fontId="34" fillId="0" borderId="13" xfId="1" applyNumberFormat="1" applyFont="1" applyFill="1" applyBorder="1">
      <alignment vertical="center"/>
    </xf>
    <xf numFmtId="181" fontId="1" fillId="0" borderId="13" xfId="1" applyNumberFormat="1" applyFont="1" applyFill="1" applyBorder="1">
      <alignment vertical="center"/>
    </xf>
    <xf numFmtId="0" fontId="46" fillId="0" borderId="0" xfId="0" applyFont="1" applyAlignment="1">
      <alignment horizontal="right" vertical="center" shrinkToFit="1"/>
    </xf>
    <xf numFmtId="176" fontId="1" fillId="0" borderId="63" xfId="1" applyNumberFormat="1" applyFont="1" applyFill="1" applyBorder="1">
      <alignment vertical="center"/>
    </xf>
    <xf numFmtId="176" fontId="1" fillId="0" borderId="65" xfId="1" applyNumberFormat="1" applyFont="1" applyFill="1" applyBorder="1">
      <alignment vertical="center"/>
    </xf>
    <xf numFmtId="176" fontId="34" fillId="0" borderId="63" xfId="1" applyNumberFormat="1" applyFont="1" applyFill="1" applyBorder="1">
      <alignment vertical="center"/>
    </xf>
    <xf numFmtId="176" fontId="34" fillId="0" borderId="65" xfId="1" applyNumberFormat="1" applyFont="1" applyFill="1" applyBorder="1">
      <alignment vertical="center"/>
    </xf>
    <xf numFmtId="181" fontId="1" fillId="0" borderId="60" xfId="0" applyNumberFormat="1" applyFont="1" applyBorder="1" applyAlignment="1">
      <alignment horizontal="right" vertical="center" shrinkToFit="1"/>
    </xf>
    <xf numFmtId="38" fontId="1" fillId="0" borderId="56" xfId="1" applyFont="1" applyFill="1" applyBorder="1">
      <alignment vertical="center"/>
    </xf>
    <xf numFmtId="181" fontId="1" fillId="0" borderId="61" xfId="1" applyNumberFormat="1" applyFont="1" applyFill="1" applyBorder="1">
      <alignmen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34" fillId="0" borderId="0" xfId="1" applyNumberFormat="1" applyFont="1" applyFill="1" applyBorder="1">
      <alignment vertical="center"/>
    </xf>
    <xf numFmtId="179" fontId="42" fillId="0" borderId="0" xfId="1" applyNumberFormat="1" applyFont="1" applyFill="1" applyBorder="1">
      <alignment vertical="center"/>
    </xf>
    <xf numFmtId="179" fontId="30" fillId="0" borderId="0" xfId="1" applyNumberFormat="1" applyFont="1" applyFill="1" applyBorder="1">
      <alignment vertical="center"/>
    </xf>
    <xf numFmtId="186" fontId="1" fillId="3" borderId="8" xfId="1" applyNumberFormat="1" applyFont="1" applyFill="1" applyBorder="1" applyAlignment="1">
      <alignment horizontal="right" vertical="center" shrinkToFit="1"/>
    </xf>
    <xf numFmtId="38" fontId="1" fillId="3" borderId="8" xfId="1" applyFont="1" applyFill="1" applyBorder="1" applyAlignment="1">
      <alignment horizontal="right" vertical="center" shrinkToFit="1"/>
    </xf>
    <xf numFmtId="186"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6" xfId="1" applyNumberFormat="1" applyFont="1" applyFill="1" applyBorder="1">
      <alignment vertical="center"/>
    </xf>
    <xf numFmtId="176" fontId="34" fillId="0" borderId="26" xfId="1" applyNumberFormat="1" applyFont="1" applyFill="1" applyBorder="1">
      <alignment vertical="center"/>
    </xf>
    <xf numFmtId="181" fontId="1" fillId="0" borderId="26" xfId="1" applyNumberFormat="1" applyFont="1" applyFill="1" applyBorder="1">
      <alignment vertical="center"/>
    </xf>
    <xf numFmtId="181" fontId="30" fillId="0" borderId="8" xfId="1" applyNumberFormat="1" applyFont="1" applyFill="1" applyBorder="1">
      <alignment vertical="center"/>
    </xf>
    <xf numFmtId="0" fontId="46" fillId="3" borderId="1" xfId="0" applyFont="1" applyFill="1" applyBorder="1" applyAlignment="1">
      <alignment horizontal="right" vertical="center" shrinkToFit="1"/>
    </xf>
    <xf numFmtId="176" fontId="1" fillId="3" borderId="18" xfId="1" applyNumberFormat="1" applyFont="1" applyFill="1" applyBorder="1">
      <alignment vertical="center"/>
    </xf>
    <xf numFmtId="176" fontId="34" fillId="3" borderId="18" xfId="1" applyNumberFormat="1" applyFont="1" applyFill="1" applyBorder="1">
      <alignment vertical="center"/>
    </xf>
    <xf numFmtId="181" fontId="1" fillId="3" borderId="18" xfId="1" applyNumberFormat="1" applyFont="1" applyFill="1" applyBorder="1">
      <alignment vertical="center"/>
    </xf>
    <xf numFmtId="181" fontId="1" fillId="3" borderId="16" xfId="0" applyNumberFormat="1" applyFont="1" applyFill="1" applyBorder="1" applyAlignment="1">
      <alignment horizontal="right" vertical="center" shrinkToFit="1"/>
    </xf>
    <xf numFmtId="186" fontId="1" fillId="3" borderId="13" xfId="1" applyNumberFormat="1" applyFont="1" applyFill="1" applyBorder="1" applyAlignment="1">
      <alignment horizontal="right" vertical="center" shrinkToFit="1"/>
    </xf>
    <xf numFmtId="38" fontId="1" fillId="3" borderId="13" xfId="1" applyFont="1" applyFill="1" applyBorder="1" applyAlignment="1">
      <alignment horizontal="right" vertical="center" shrinkToFit="1"/>
    </xf>
    <xf numFmtId="181" fontId="30" fillId="0" borderId="13" xfId="1" applyNumberFormat="1" applyFont="1" applyFill="1" applyBorder="1">
      <alignment vertical="center"/>
    </xf>
    <xf numFmtId="176" fontId="1" fillId="0" borderId="21" xfId="0" applyNumberFormat="1" applyFont="1" applyBorder="1" applyAlignment="1">
      <alignment horizontal="right" vertical="center" shrinkToFit="1"/>
    </xf>
    <xf numFmtId="176" fontId="34" fillId="0" borderId="21" xfId="0" applyNumberFormat="1" applyFont="1" applyBorder="1" applyAlignment="1">
      <alignment horizontal="right" vertical="center" shrinkToFit="1"/>
    </xf>
    <xf numFmtId="181" fontId="1" fillId="0" borderId="24" xfId="0" applyNumberFormat="1" applyFont="1" applyBorder="1" applyAlignment="1">
      <alignment horizontal="right" vertical="center" shrinkToFit="1"/>
    </xf>
    <xf numFmtId="186"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46" fillId="3" borderId="27" xfId="0" applyFont="1" applyFill="1" applyBorder="1" applyAlignment="1">
      <alignment horizontal="right" vertical="center" shrinkToFit="1"/>
    </xf>
    <xf numFmtId="176" fontId="1" fillId="3" borderId="26" xfId="1" applyNumberFormat="1" applyFont="1" applyFill="1" applyBorder="1">
      <alignment vertical="center"/>
    </xf>
    <xf numFmtId="176" fontId="34" fillId="3" borderId="26" xfId="1" applyNumberFormat="1" applyFont="1" applyFill="1" applyBorder="1">
      <alignment vertical="center"/>
    </xf>
    <xf numFmtId="181" fontId="1" fillId="3" borderId="26" xfId="1" applyNumberFormat="1" applyFont="1" applyFill="1" applyBorder="1">
      <alignment vertical="center"/>
    </xf>
    <xf numFmtId="0" fontId="42" fillId="3" borderId="3" xfId="0" applyFont="1" applyFill="1" applyBorder="1" applyAlignment="1">
      <alignment horizontal="right" vertical="center" shrinkToFit="1"/>
    </xf>
    <xf numFmtId="176" fontId="1" fillId="3" borderId="21" xfId="0" applyNumberFormat="1" applyFont="1" applyFill="1" applyBorder="1" applyAlignment="1">
      <alignment horizontal="right" vertical="center" shrinkToFit="1"/>
    </xf>
    <xf numFmtId="176" fontId="34" fillId="3" borderId="21" xfId="0" applyNumberFormat="1" applyFont="1" applyFill="1" applyBorder="1" applyAlignment="1">
      <alignment horizontal="right" vertical="center" shrinkToFit="1"/>
    </xf>
    <xf numFmtId="181" fontId="1" fillId="3" borderId="24" xfId="0" applyNumberFormat="1" applyFont="1" applyFill="1" applyBorder="1" applyAlignment="1">
      <alignment horizontal="right" vertical="center" shrinkToFit="1"/>
    </xf>
    <xf numFmtId="186" fontId="1" fillId="3" borderId="2" xfId="1" applyNumberFormat="1" applyFont="1" applyFill="1" applyBorder="1" applyAlignment="1">
      <alignment horizontal="right" vertical="center" shrinkToFit="1"/>
    </xf>
    <xf numFmtId="38" fontId="1" fillId="3" borderId="2" xfId="1" applyFont="1" applyFill="1" applyBorder="1" applyAlignment="1">
      <alignment horizontal="right" vertical="center" shrinkToFit="1"/>
    </xf>
    <xf numFmtId="186"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0" fontId="46" fillId="0" borderId="3" xfId="0" applyFont="1" applyBorder="1" applyAlignment="1">
      <alignment horizontal="right" vertical="center" shrinkToFit="1"/>
    </xf>
    <xf numFmtId="176" fontId="1" fillId="0" borderId="21" xfId="1" applyNumberFormat="1" applyFont="1" applyFill="1" applyBorder="1">
      <alignment vertical="center"/>
    </xf>
    <xf numFmtId="176" fontId="34" fillId="0" borderId="21" xfId="1" applyNumberFormat="1" applyFont="1" applyFill="1" applyBorder="1">
      <alignment vertical="center"/>
    </xf>
    <xf numFmtId="181" fontId="1" fillId="0" borderId="21" xfId="1" applyNumberFormat="1" applyFont="1" applyFill="1" applyBorder="1">
      <alignment vertical="center"/>
    </xf>
    <xf numFmtId="181" fontId="30" fillId="0" borderId="2" xfId="1" applyNumberFormat="1" applyFont="1" applyFill="1" applyBorder="1">
      <alignment vertical="center"/>
    </xf>
    <xf numFmtId="176" fontId="1" fillId="3" borderId="21" xfId="1" applyNumberFormat="1" applyFont="1" applyFill="1" applyBorder="1">
      <alignment vertical="center"/>
    </xf>
    <xf numFmtId="176" fontId="34" fillId="3" borderId="21" xfId="1" applyNumberFormat="1" applyFont="1" applyFill="1" applyBorder="1">
      <alignment vertical="center"/>
    </xf>
    <xf numFmtId="181" fontId="1" fillId="3" borderId="21" xfId="1" applyNumberFormat="1" applyFont="1" applyFill="1" applyBorder="1">
      <alignment vertical="center"/>
    </xf>
    <xf numFmtId="176" fontId="1" fillId="0" borderId="18" xfId="1" applyNumberFormat="1" applyFont="1" applyFill="1" applyBorder="1">
      <alignment vertical="center"/>
    </xf>
    <xf numFmtId="176" fontId="34" fillId="0" borderId="18" xfId="1" applyNumberFormat="1" applyFont="1" applyFill="1" applyBorder="1">
      <alignment vertical="center"/>
    </xf>
    <xf numFmtId="181" fontId="1" fillId="0" borderId="18" xfId="1" applyNumberFormat="1" applyFont="1" applyFill="1" applyBorder="1">
      <alignment vertical="center"/>
    </xf>
    <xf numFmtId="181" fontId="1" fillId="0" borderId="16" xfId="0" applyNumberFormat="1" applyFont="1" applyBorder="1" applyAlignment="1">
      <alignment horizontal="right" vertical="center" shrinkToFit="1"/>
    </xf>
    <xf numFmtId="186" fontId="1" fillId="0" borderId="64" xfId="1" applyNumberFormat="1" applyFont="1" applyFill="1" applyBorder="1">
      <alignment vertical="center"/>
    </xf>
    <xf numFmtId="181" fontId="1" fillId="0" borderId="60" xfId="1" applyNumberFormat="1" applyFont="1" applyFill="1" applyBorder="1">
      <alignment vertical="center"/>
    </xf>
    <xf numFmtId="186" fontId="1" fillId="0" borderId="63" xfId="1" applyNumberFormat="1" applyFont="1" applyFill="1" applyBorder="1">
      <alignment vertical="center"/>
    </xf>
    <xf numFmtId="38" fontId="1" fillId="0" borderId="63" xfId="1" applyFont="1" applyFill="1" applyBorder="1">
      <alignment vertical="center"/>
    </xf>
    <xf numFmtId="38" fontId="42" fillId="0" borderId="66" xfId="1" applyFont="1" applyFill="1" applyBorder="1">
      <alignment vertical="center"/>
    </xf>
    <xf numFmtId="181" fontId="30" fillId="0" borderId="63" xfId="1" applyNumberFormat="1" applyFont="1" applyFill="1" applyBorder="1">
      <alignment vertical="center"/>
    </xf>
    <xf numFmtId="0" fontId="6" fillId="0" borderId="0" xfId="0" applyFont="1" applyAlignment="1">
      <alignment horizontal="center" vertical="center"/>
    </xf>
    <xf numFmtId="0" fontId="1" fillId="0" borderId="0" xfId="0" applyFont="1">
      <alignment vertical="center"/>
    </xf>
    <xf numFmtId="176" fontId="1" fillId="0" borderId="0" xfId="0" applyNumberFormat="1" applyFont="1">
      <alignment vertical="center"/>
    </xf>
    <xf numFmtId="176" fontId="34" fillId="0" borderId="0" xfId="0" applyNumberFormat="1" applyFont="1">
      <alignment vertical="center"/>
    </xf>
    <xf numFmtId="0" fontId="34" fillId="0" borderId="0" xfId="0" applyFont="1">
      <alignment vertical="center"/>
    </xf>
    <xf numFmtId="184" fontId="0" fillId="0" borderId="0" xfId="0" applyNumberFormat="1">
      <alignment vertical="center"/>
    </xf>
    <xf numFmtId="184" fontId="1" fillId="0" borderId="0" xfId="0" applyNumberFormat="1" applyFont="1">
      <alignment vertical="center"/>
    </xf>
    <xf numFmtId="0" fontId="42" fillId="0" borderId="0" xfId="0" applyFont="1">
      <alignment vertical="center"/>
    </xf>
    <xf numFmtId="0" fontId="30" fillId="0" borderId="0" xfId="0" applyFont="1">
      <alignment vertical="center"/>
    </xf>
    <xf numFmtId="0" fontId="50" fillId="0" borderId="0" xfId="0" applyFont="1" applyAlignment="1">
      <alignment horizontal="center" vertical="center"/>
    </xf>
  </cellXfs>
  <cellStyles count="3">
    <cellStyle name="桁区切り" xfId="1" builtinId="6"/>
    <cellStyle name="標準" xfId="0" builtinId="0"/>
    <cellStyle name="標準_船種別表" xfId="2" xr:uid="{0A0A762E-7806-4292-93A3-11F89704C432}"/>
  </cellStyles>
  <dxfs count="24">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394B-D9DB-4BD6-B734-F0978C915A58}">
  <sheetPr codeName="Sheet5">
    <tabColor indexed="12"/>
  </sheetPr>
  <dimension ref="A1:BF482"/>
  <sheetViews>
    <sheetView showGridLines="0" showZeros="0" tabSelected="1" view="pageBreakPreview" zoomScale="80" zoomScaleNormal="80" zoomScaleSheetLayoutView="80" workbookViewId="0">
      <pane xSplit="3" ySplit="5" topLeftCell="D6" activePane="bottomRight" state="frozen"/>
      <selection sqref="A1:Q1"/>
      <selection pane="topRight" sqref="A1:Q1"/>
      <selection pane="bottomLeft" sqref="A1:Q1"/>
      <selection pane="bottomRight" activeCell="I27" sqref="I27"/>
    </sheetView>
  </sheetViews>
  <sheetFormatPr defaultColWidth="9" defaultRowHeight="13.8" x14ac:dyDescent="0.2"/>
  <cols>
    <col min="1" max="1" width="4.109375" style="838" customWidth="1"/>
    <col min="2" max="2" width="4" style="838" customWidth="1"/>
    <col min="3" max="3" width="20.88671875" style="3" customWidth="1"/>
    <col min="4" max="4" width="9.6640625" customWidth="1"/>
    <col min="5" max="5" width="6" customWidth="1"/>
    <col min="6" max="6" width="15.109375" customWidth="1"/>
    <col min="7" max="7" width="9.77734375" style="839" customWidth="1"/>
    <col min="8" max="8" width="5.88671875" customWidth="1"/>
    <col min="9" max="9" width="15.109375" style="839" customWidth="1"/>
    <col min="10" max="10" width="9.77734375" customWidth="1"/>
    <col min="11" max="11" width="6.21875" bestFit="1" customWidth="1"/>
    <col min="12" max="12" width="15.109375" customWidth="1"/>
    <col min="13" max="13" width="9.77734375" style="839" customWidth="1"/>
    <col min="14" max="14" width="5.88671875" bestFit="1" customWidth="1"/>
    <col min="15" max="15" width="15.109375" style="839" customWidth="1"/>
    <col min="16" max="16" width="9.77734375" style="839" customWidth="1"/>
    <col min="17" max="17" width="5.88671875" customWidth="1"/>
    <col min="18" max="18" width="15.109375" style="839" customWidth="1"/>
    <col min="19" max="19" width="9.77734375" style="839" customWidth="1"/>
    <col min="20" max="20" width="5.88671875" style="839" customWidth="1"/>
    <col min="21" max="21" width="15.109375" style="839" customWidth="1"/>
    <col min="22" max="22" width="9.77734375" style="839" customWidth="1"/>
    <col min="23" max="23" width="5.88671875" customWidth="1"/>
    <col min="24" max="24" width="15.109375" style="839" customWidth="1"/>
    <col min="25" max="25" width="9.77734375" style="839" customWidth="1"/>
    <col min="26" max="26" width="5.88671875" customWidth="1"/>
    <col min="27" max="27" width="15.109375" style="839" customWidth="1"/>
    <col min="28" max="28" width="9.77734375" style="839" customWidth="1"/>
    <col min="29" max="29" width="5.88671875" customWidth="1"/>
    <col min="30" max="30" width="15.109375" style="839" customWidth="1"/>
    <col min="31" max="31" width="9.77734375" style="839" customWidth="1"/>
    <col min="32" max="32" width="5.88671875" customWidth="1"/>
    <col min="33" max="33" width="15.109375" style="839" customWidth="1"/>
    <col min="34" max="34" width="9.77734375" style="842" customWidth="1"/>
    <col min="35" max="35" width="5.88671875" customWidth="1"/>
    <col min="36" max="36" width="15.109375" style="842" customWidth="1"/>
    <col min="37" max="37" width="9.109375" style="839" customWidth="1"/>
    <col min="38" max="38" width="5.88671875" style="839" customWidth="1"/>
    <col min="39" max="39" width="15.109375" style="839" customWidth="1"/>
    <col min="40" max="40" width="10.33203125" style="839" customWidth="1"/>
    <col min="41" max="41" width="3.33203125" style="839" customWidth="1"/>
    <col min="42" max="42" width="15.109375" style="839" customWidth="1"/>
    <col min="43" max="43" width="1.6640625" hidden="1" customWidth="1"/>
    <col min="44" max="44" width="10.33203125" hidden="1" customWidth="1"/>
    <col min="45" max="45" width="3.33203125" hidden="1" customWidth="1"/>
    <col min="46" max="46" width="16.21875" hidden="1" customWidth="1"/>
    <col min="47" max="47" width="10.33203125" style="839" hidden="1" customWidth="1"/>
    <col min="48" max="48" width="2.33203125" style="839" hidden="1" customWidth="1"/>
    <col min="49" max="49" width="16.21875" style="839" hidden="1" customWidth="1"/>
    <col min="50" max="50" width="10.33203125" style="839" hidden="1" customWidth="1"/>
    <col min="51" max="51" width="5.88671875" style="845" hidden="1" customWidth="1"/>
    <col min="52" max="52" width="16.21875" style="839" hidden="1" customWidth="1"/>
    <col min="53" max="53" width="17.77734375" style="3" bestFit="1" customWidth="1"/>
    <col min="54" max="54" width="10.33203125" customWidth="1"/>
    <col min="55" max="55" width="9.109375" hidden="1" customWidth="1"/>
    <col min="56" max="56" width="10.6640625" style="846" hidden="1" customWidth="1"/>
    <col min="57" max="57" width="3.6640625" style="846" hidden="1" customWidth="1"/>
    <col min="58" max="58" width="10.33203125" style="846" hidden="1" customWidth="1"/>
    <col min="257" max="257" width="4.109375" customWidth="1"/>
    <col min="258" max="258" width="4" customWidth="1"/>
    <col min="259" max="259" width="20.88671875" customWidth="1"/>
    <col min="260" max="260" width="9.6640625" customWidth="1"/>
    <col min="261" max="261" width="6" customWidth="1"/>
    <col min="262" max="262" width="15.109375" customWidth="1"/>
    <col min="263" max="263" width="9.77734375" customWidth="1"/>
    <col min="264" max="264" width="5.88671875" customWidth="1"/>
    <col min="265" max="265" width="15.109375" customWidth="1"/>
    <col min="266" max="266" width="9.77734375" customWidth="1"/>
    <col min="267" max="267" width="6.21875" bestFit="1" customWidth="1"/>
    <col min="268" max="268" width="15.109375" customWidth="1"/>
    <col min="269" max="269" width="9.77734375" customWidth="1"/>
    <col min="270" max="270" width="5.88671875" bestFit="1" customWidth="1"/>
    <col min="271" max="271" width="15.109375" customWidth="1"/>
    <col min="272" max="272" width="9.77734375" customWidth="1"/>
    <col min="273" max="273" width="5.88671875" customWidth="1"/>
    <col min="274" max="274" width="15.109375" customWidth="1"/>
    <col min="275" max="275" width="9.77734375" customWidth="1"/>
    <col min="276" max="276" width="5.88671875" customWidth="1"/>
    <col min="277" max="277" width="15.109375" customWidth="1"/>
    <col min="278" max="278" width="9.77734375" customWidth="1"/>
    <col min="279" max="279" width="5.88671875" customWidth="1"/>
    <col min="280" max="280" width="15.109375" customWidth="1"/>
    <col min="281" max="281" width="9.77734375" customWidth="1"/>
    <col min="282" max="282" width="5.88671875" customWidth="1"/>
    <col min="283" max="283" width="15.109375" customWidth="1"/>
    <col min="284" max="284" width="9.77734375" customWidth="1"/>
    <col min="285" max="285" width="5.88671875" customWidth="1"/>
    <col min="286" max="286" width="15.109375" customWidth="1"/>
    <col min="287" max="287" width="9.77734375" customWidth="1"/>
    <col min="288" max="288" width="5.88671875" customWidth="1"/>
    <col min="289" max="289" width="15.109375" customWidth="1"/>
    <col min="290" max="290" width="9.77734375" customWidth="1"/>
    <col min="291" max="291" width="5.88671875" customWidth="1"/>
    <col min="292" max="292" width="15.109375" customWidth="1"/>
    <col min="293" max="293" width="9.109375" customWidth="1"/>
    <col min="294" max="294" width="5.88671875" customWidth="1"/>
    <col min="295" max="295" width="15.109375" customWidth="1"/>
    <col min="296" max="296" width="10.33203125" customWidth="1"/>
    <col min="297" max="297" width="3.33203125" customWidth="1"/>
    <col min="298" max="298" width="15.109375" customWidth="1"/>
    <col min="299" max="308" width="0" hidden="1" customWidth="1"/>
    <col min="309" max="309" width="17.77734375" bestFit="1" customWidth="1"/>
    <col min="310" max="310" width="10.33203125" customWidth="1"/>
    <col min="311" max="314" width="0" hidden="1" customWidth="1"/>
    <col min="513" max="513" width="4.109375" customWidth="1"/>
    <col min="514" max="514" width="4" customWidth="1"/>
    <col min="515" max="515" width="20.88671875" customWidth="1"/>
    <col min="516" max="516" width="9.6640625" customWidth="1"/>
    <col min="517" max="517" width="6" customWidth="1"/>
    <col min="518" max="518" width="15.109375" customWidth="1"/>
    <col min="519" max="519" width="9.77734375" customWidth="1"/>
    <col min="520" max="520" width="5.88671875" customWidth="1"/>
    <col min="521" max="521" width="15.109375" customWidth="1"/>
    <col min="522" max="522" width="9.77734375" customWidth="1"/>
    <col min="523" max="523" width="6.21875" bestFit="1" customWidth="1"/>
    <col min="524" max="524" width="15.109375" customWidth="1"/>
    <col min="525" max="525" width="9.77734375" customWidth="1"/>
    <col min="526" max="526" width="5.88671875" bestFit="1" customWidth="1"/>
    <col min="527" max="527" width="15.109375" customWidth="1"/>
    <col min="528" max="528" width="9.77734375" customWidth="1"/>
    <col min="529" max="529" width="5.88671875" customWidth="1"/>
    <col min="530" max="530" width="15.109375" customWidth="1"/>
    <col min="531" max="531" width="9.77734375" customWidth="1"/>
    <col min="532" max="532" width="5.88671875" customWidth="1"/>
    <col min="533" max="533" width="15.109375" customWidth="1"/>
    <col min="534" max="534" width="9.77734375" customWidth="1"/>
    <col min="535" max="535" width="5.88671875" customWidth="1"/>
    <col min="536" max="536" width="15.109375" customWidth="1"/>
    <col min="537" max="537" width="9.77734375" customWidth="1"/>
    <col min="538" max="538" width="5.88671875" customWidth="1"/>
    <col min="539" max="539" width="15.109375" customWidth="1"/>
    <col min="540" max="540" width="9.77734375" customWidth="1"/>
    <col min="541" max="541" width="5.88671875" customWidth="1"/>
    <col min="542" max="542" width="15.109375" customWidth="1"/>
    <col min="543" max="543" width="9.77734375" customWidth="1"/>
    <col min="544" max="544" width="5.88671875" customWidth="1"/>
    <col min="545" max="545" width="15.109375" customWidth="1"/>
    <col min="546" max="546" width="9.77734375" customWidth="1"/>
    <col min="547" max="547" width="5.88671875" customWidth="1"/>
    <col min="548" max="548" width="15.109375" customWidth="1"/>
    <col min="549" max="549" width="9.109375" customWidth="1"/>
    <col min="550" max="550" width="5.88671875" customWidth="1"/>
    <col min="551" max="551" width="15.109375" customWidth="1"/>
    <col min="552" max="552" width="10.33203125" customWidth="1"/>
    <col min="553" max="553" width="3.33203125" customWidth="1"/>
    <col min="554" max="554" width="15.109375" customWidth="1"/>
    <col min="555" max="564" width="0" hidden="1" customWidth="1"/>
    <col min="565" max="565" width="17.77734375" bestFit="1" customWidth="1"/>
    <col min="566" max="566" width="10.33203125" customWidth="1"/>
    <col min="567" max="570" width="0" hidden="1" customWidth="1"/>
    <col min="769" max="769" width="4.109375" customWidth="1"/>
    <col min="770" max="770" width="4" customWidth="1"/>
    <col min="771" max="771" width="20.88671875" customWidth="1"/>
    <col min="772" max="772" width="9.6640625" customWidth="1"/>
    <col min="773" max="773" width="6" customWidth="1"/>
    <col min="774" max="774" width="15.109375" customWidth="1"/>
    <col min="775" max="775" width="9.77734375" customWidth="1"/>
    <col min="776" max="776" width="5.88671875" customWidth="1"/>
    <col min="777" max="777" width="15.109375" customWidth="1"/>
    <col min="778" max="778" width="9.77734375" customWidth="1"/>
    <col min="779" max="779" width="6.21875" bestFit="1" customWidth="1"/>
    <col min="780" max="780" width="15.109375" customWidth="1"/>
    <col min="781" max="781" width="9.77734375" customWidth="1"/>
    <col min="782" max="782" width="5.88671875" bestFit="1" customWidth="1"/>
    <col min="783" max="783" width="15.109375" customWidth="1"/>
    <col min="784" max="784" width="9.77734375" customWidth="1"/>
    <col min="785" max="785" width="5.88671875" customWidth="1"/>
    <col min="786" max="786" width="15.109375" customWidth="1"/>
    <col min="787" max="787" width="9.77734375" customWidth="1"/>
    <col min="788" max="788" width="5.88671875" customWidth="1"/>
    <col min="789" max="789" width="15.109375" customWidth="1"/>
    <col min="790" max="790" width="9.77734375" customWidth="1"/>
    <col min="791" max="791" width="5.88671875" customWidth="1"/>
    <col min="792" max="792" width="15.109375" customWidth="1"/>
    <col min="793" max="793" width="9.77734375" customWidth="1"/>
    <col min="794" max="794" width="5.88671875" customWidth="1"/>
    <col min="795" max="795" width="15.109375" customWidth="1"/>
    <col min="796" max="796" width="9.77734375" customWidth="1"/>
    <col min="797" max="797" width="5.88671875" customWidth="1"/>
    <col min="798" max="798" width="15.109375" customWidth="1"/>
    <col min="799" max="799" width="9.77734375" customWidth="1"/>
    <col min="800" max="800" width="5.88671875" customWidth="1"/>
    <col min="801" max="801" width="15.109375" customWidth="1"/>
    <col min="802" max="802" width="9.77734375" customWidth="1"/>
    <col min="803" max="803" width="5.88671875" customWidth="1"/>
    <col min="804" max="804" width="15.109375" customWidth="1"/>
    <col min="805" max="805" width="9.109375" customWidth="1"/>
    <col min="806" max="806" width="5.88671875" customWidth="1"/>
    <col min="807" max="807" width="15.109375" customWidth="1"/>
    <col min="808" max="808" width="10.33203125" customWidth="1"/>
    <col min="809" max="809" width="3.33203125" customWidth="1"/>
    <col min="810" max="810" width="15.109375" customWidth="1"/>
    <col min="811" max="820" width="0" hidden="1" customWidth="1"/>
    <col min="821" max="821" width="17.77734375" bestFit="1" customWidth="1"/>
    <col min="822" max="822" width="10.33203125" customWidth="1"/>
    <col min="823" max="826" width="0" hidden="1" customWidth="1"/>
    <col min="1025" max="1025" width="4.109375" customWidth="1"/>
    <col min="1026" max="1026" width="4" customWidth="1"/>
    <col min="1027" max="1027" width="20.88671875" customWidth="1"/>
    <col min="1028" max="1028" width="9.6640625" customWidth="1"/>
    <col min="1029" max="1029" width="6" customWidth="1"/>
    <col min="1030" max="1030" width="15.109375" customWidth="1"/>
    <col min="1031" max="1031" width="9.77734375" customWidth="1"/>
    <col min="1032" max="1032" width="5.88671875" customWidth="1"/>
    <col min="1033" max="1033" width="15.109375" customWidth="1"/>
    <col min="1034" max="1034" width="9.77734375" customWidth="1"/>
    <col min="1035" max="1035" width="6.21875" bestFit="1" customWidth="1"/>
    <col min="1036" max="1036" width="15.109375" customWidth="1"/>
    <col min="1037" max="1037" width="9.77734375" customWidth="1"/>
    <col min="1038" max="1038" width="5.88671875" bestFit="1" customWidth="1"/>
    <col min="1039" max="1039" width="15.109375" customWidth="1"/>
    <col min="1040" max="1040" width="9.77734375" customWidth="1"/>
    <col min="1041" max="1041" width="5.88671875" customWidth="1"/>
    <col min="1042" max="1042" width="15.109375" customWidth="1"/>
    <col min="1043" max="1043" width="9.77734375" customWidth="1"/>
    <col min="1044" max="1044" width="5.88671875" customWidth="1"/>
    <col min="1045" max="1045" width="15.109375" customWidth="1"/>
    <col min="1046" max="1046" width="9.77734375" customWidth="1"/>
    <col min="1047" max="1047" width="5.88671875" customWidth="1"/>
    <col min="1048" max="1048" width="15.109375" customWidth="1"/>
    <col min="1049" max="1049" width="9.77734375" customWidth="1"/>
    <col min="1050" max="1050" width="5.88671875" customWidth="1"/>
    <col min="1051" max="1051" width="15.109375" customWidth="1"/>
    <col min="1052" max="1052" width="9.77734375" customWidth="1"/>
    <col min="1053" max="1053" width="5.88671875" customWidth="1"/>
    <col min="1054" max="1054" width="15.109375" customWidth="1"/>
    <col min="1055" max="1055" width="9.77734375" customWidth="1"/>
    <col min="1056" max="1056" width="5.88671875" customWidth="1"/>
    <col min="1057" max="1057" width="15.109375" customWidth="1"/>
    <col min="1058" max="1058" width="9.77734375" customWidth="1"/>
    <col min="1059" max="1059" width="5.88671875" customWidth="1"/>
    <col min="1060" max="1060" width="15.109375" customWidth="1"/>
    <col min="1061" max="1061" width="9.109375" customWidth="1"/>
    <col min="1062" max="1062" width="5.88671875" customWidth="1"/>
    <col min="1063" max="1063" width="15.109375" customWidth="1"/>
    <col min="1064" max="1064" width="10.33203125" customWidth="1"/>
    <col min="1065" max="1065" width="3.33203125" customWidth="1"/>
    <col min="1066" max="1066" width="15.109375" customWidth="1"/>
    <col min="1067" max="1076" width="0" hidden="1" customWidth="1"/>
    <col min="1077" max="1077" width="17.77734375" bestFit="1" customWidth="1"/>
    <col min="1078" max="1078" width="10.33203125" customWidth="1"/>
    <col min="1079" max="1082" width="0" hidden="1" customWidth="1"/>
    <col min="1281" max="1281" width="4.109375" customWidth="1"/>
    <col min="1282" max="1282" width="4" customWidth="1"/>
    <col min="1283" max="1283" width="20.88671875" customWidth="1"/>
    <col min="1284" max="1284" width="9.6640625" customWidth="1"/>
    <col min="1285" max="1285" width="6" customWidth="1"/>
    <col min="1286" max="1286" width="15.109375" customWidth="1"/>
    <col min="1287" max="1287" width="9.77734375" customWidth="1"/>
    <col min="1288" max="1288" width="5.88671875" customWidth="1"/>
    <col min="1289" max="1289" width="15.109375" customWidth="1"/>
    <col min="1290" max="1290" width="9.77734375" customWidth="1"/>
    <col min="1291" max="1291" width="6.21875" bestFit="1" customWidth="1"/>
    <col min="1292" max="1292" width="15.109375" customWidth="1"/>
    <col min="1293" max="1293" width="9.77734375" customWidth="1"/>
    <col min="1294" max="1294" width="5.88671875" bestFit="1" customWidth="1"/>
    <col min="1295" max="1295" width="15.109375" customWidth="1"/>
    <col min="1296" max="1296" width="9.77734375" customWidth="1"/>
    <col min="1297" max="1297" width="5.88671875" customWidth="1"/>
    <col min="1298" max="1298" width="15.109375" customWidth="1"/>
    <col min="1299" max="1299" width="9.77734375" customWidth="1"/>
    <col min="1300" max="1300" width="5.88671875" customWidth="1"/>
    <col min="1301" max="1301" width="15.109375" customWidth="1"/>
    <col min="1302" max="1302" width="9.77734375" customWidth="1"/>
    <col min="1303" max="1303" width="5.88671875" customWidth="1"/>
    <col min="1304" max="1304" width="15.109375" customWidth="1"/>
    <col min="1305" max="1305" width="9.77734375" customWidth="1"/>
    <col min="1306" max="1306" width="5.88671875" customWidth="1"/>
    <col min="1307" max="1307" width="15.109375" customWidth="1"/>
    <col min="1308" max="1308" width="9.77734375" customWidth="1"/>
    <col min="1309" max="1309" width="5.88671875" customWidth="1"/>
    <col min="1310" max="1310" width="15.109375" customWidth="1"/>
    <col min="1311" max="1311" width="9.77734375" customWidth="1"/>
    <col min="1312" max="1312" width="5.88671875" customWidth="1"/>
    <col min="1313" max="1313" width="15.109375" customWidth="1"/>
    <col min="1314" max="1314" width="9.77734375" customWidth="1"/>
    <col min="1315" max="1315" width="5.88671875" customWidth="1"/>
    <col min="1316" max="1316" width="15.109375" customWidth="1"/>
    <col min="1317" max="1317" width="9.109375" customWidth="1"/>
    <col min="1318" max="1318" width="5.88671875" customWidth="1"/>
    <col min="1319" max="1319" width="15.109375" customWidth="1"/>
    <col min="1320" max="1320" width="10.33203125" customWidth="1"/>
    <col min="1321" max="1321" width="3.33203125" customWidth="1"/>
    <col min="1322" max="1322" width="15.109375" customWidth="1"/>
    <col min="1323" max="1332" width="0" hidden="1" customWidth="1"/>
    <col min="1333" max="1333" width="17.77734375" bestFit="1" customWidth="1"/>
    <col min="1334" max="1334" width="10.33203125" customWidth="1"/>
    <col min="1335" max="1338" width="0" hidden="1" customWidth="1"/>
    <col min="1537" max="1537" width="4.109375" customWidth="1"/>
    <col min="1538" max="1538" width="4" customWidth="1"/>
    <col min="1539" max="1539" width="20.88671875" customWidth="1"/>
    <col min="1540" max="1540" width="9.6640625" customWidth="1"/>
    <col min="1541" max="1541" width="6" customWidth="1"/>
    <col min="1542" max="1542" width="15.109375" customWidth="1"/>
    <col min="1543" max="1543" width="9.77734375" customWidth="1"/>
    <col min="1544" max="1544" width="5.88671875" customWidth="1"/>
    <col min="1545" max="1545" width="15.109375" customWidth="1"/>
    <col min="1546" max="1546" width="9.77734375" customWidth="1"/>
    <col min="1547" max="1547" width="6.21875" bestFit="1" customWidth="1"/>
    <col min="1548" max="1548" width="15.109375" customWidth="1"/>
    <col min="1549" max="1549" width="9.77734375" customWidth="1"/>
    <col min="1550" max="1550" width="5.88671875" bestFit="1" customWidth="1"/>
    <col min="1551" max="1551" width="15.109375" customWidth="1"/>
    <col min="1552" max="1552" width="9.77734375" customWidth="1"/>
    <col min="1553" max="1553" width="5.88671875" customWidth="1"/>
    <col min="1554" max="1554" width="15.109375" customWidth="1"/>
    <col min="1555" max="1555" width="9.77734375" customWidth="1"/>
    <col min="1556" max="1556" width="5.88671875" customWidth="1"/>
    <col min="1557" max="1557" width="15.109375" customWidth="1"/>
    <col min="1558" max="1558" width="9.77734375" customWidth="1"/>
    <col min="1559" max="1559" width="5.88671875" customWidth="1"/>
    <col min="1560" max="1560" width="15.109375" customWidth="1"/>
    <col min="1561" max="1561" width="9.77734375" customWidth="1"/>
    <col min="1562" max="1562" width="5.88671875" customWidth="1"/>
    <col min="1563" max="1563" width="15.109375" customWidth="1"/>
    <col min="1564" max="1564" width="9.77734375" customWidth="1"/>
    <col min="1565" max="1565" width="5.88671875" customWidth="1"/>
    <col min="1566" max="1566" width="15.109375" customWidth="1"/>
    <col min="1567" max="1567" width="9.77734375" customWidth="1"/>
    <col min="1568" max="1568" width="5.88671875" customWidth="1"/>
    <col min="1569" max="1569" width="15.109375" customWidth="1"/>
    <col min="1570" max="1570" width="9.77734375" customWidth="1"/>
    <col min="1571" max="1571" width="5.88671875" customWidth="1"/>
    <col min="1572" max="1572" width="15.109375" customWidth="1"/>
    <col min="1573" max="1573" width="9.109375" customWidth="1"/>
    <col min="1574" max="1574" width="5.88671875" customWidth="1"/>
    <col min="1575" max="1575" width="15.109375" customWidth="1"/>
    <col min="1576" max="1576" width="10.33203125" customWidth="1"/>
    <col min="1577" max="1577" width="3.33203125" customWidth="1"/>
    <col min="1578" max="1578" width="15.109375" customWidth="1"/>
    <col min="1579" max="1588" width="0" hidden="1" customWidth="1"/>
    <col min="1589" max="1589" width="17.77734375" bestFit="1" customWidth="1"/>
    <col min="1590" max="1590" width="10.33203125" customWidth="1"/>
    <col min="1591" max="1594" width="0" hidden="1" customWidth="1"/>
    <col min="1793" max="1793" width="4.109375" customWidth="1"/>
    <col min="1794" max="1794" width="4" customWidth="1"/>
    <col min="1795" max="1795" width="20.88671875" customWidth="1"/>
    <col min="1796" max="1796" width="9.6640625" customWidth="1"/>
    <col min="1797" max="1797" width="6" customWidth="1"/>
    <col min="1798" max="1798" width="15.109375" customWidth="1"/>
    <col min="1799" max="1799" width="9.77734375" customWidth="1"/>
    <col min="1800" max="1800" width="5.88671875" customWidth="1"/>
    <col min="1801" max="1801" width="15.109375" customWidth="1"/>
    <col min="1802" max="1802" width="9.77734375" customWidth="1"/>
    <col min="1803" max="1803" width="6.21875" bestFit="1" customWidth="1"/>
    <col min="1804" max="1804" width="15.109375" customWidth="1"/>
    <col min="1805" max="1805" width="9.77734375" customWidth="1"/>
    <col min="1806" max="1806" width="5.88671875" bestFit="1" customWidth="1"/>
    <col min="1807" max="1807" width="15.109375" customWidth="1"/>
    <col min="1808" max="1808" width="9.77734375" customWidth="1"/>
    <col min="1809" max="1809" width="5.88671875" customWidth="1"/>
    <col min="1810" max="1810" width="15.109375" customWidth="1"/>
    <col min="1811" max="1811" width="9.77734375" customWidth="1"/>
    <col min="1812" max="1812" width="5.88671875" customWidth="1"/>
    <col min="1813" max="1813" width="15.109375" customWidth="1"/>
    <col min="1814" max="1814" width="9.77734375" customWidth="1"/>
    <col min="1815" max="1815" width="5.88671875" customWidth="1"/>
    <col min="1816" max="1816" width="15.109375" customWidth="1"/>
    <col min="1817" max="1817" width="9.77734375" customWidth="1"/>
    <col min="1818" max="1818" width="5.88671875" customWidth="1"/>
    <col min="1819" max="1819" width="15.109375" customWidth="1"/>
    <col min="1820" max="1820" width="9.77734375" customWidth="1"/>
    <col min="1821" max="1821" width="5.88671875" customWidth="1"/>
    <col min="1822" max="1822" width="15.109375" customWidth="1"/>
    <col min="1823" max="1823" width="9.77734375" customWidth="1"/>
    <col min="1824" max="1824" width="5.88671875" customWidth="1"/>
    <col min="1825" max="1825" width="15.109375" customWidth="1"/>
    <col min="1826" max="1826" width="9.77734375" customWidth="1"/>
    <col min="1827" max="1827" width="5.88671875" customWidth="1"/>
    <col min="1828" max="1828" width="15.109375" customWidth="1"/>
    <col min="1829" max="1829" width="9.109375" customWidth="1"/>
    <col min="1830" max="1830" width="5.88671875" customWidth="1"/>
    <col min="1831" max="1831" width="15.109375" customWidth="1"/>
    <col min="1832" max="1832" width="10.33203125" customWidth="1"/>
    <col min="1833" max="1833" width="3.33203125" customWidth="1"/>
    <col min="1834" max="1834" width="15.109375" customWidth="1"/>
    <col min="1835" max="1844" width="0" hidden="1" customWidth="1"/>
    <col min="1845" max="1845" width="17.77734375" bestFit="1" customWidth="1"/>
    <col min="1846" max="1846" width="10.33203125" customWidth="1"/>
    <col min="1847" max="1850" width="0" hidden="1" customWidth="1"/>
    <col min="2049" max="2049" width="4.109375" customWidth="1"/>
    <col min="2050" max="2050" width="4" customWidth="1"/>
    <col min="2051" max="2051" width="20.88671875" customWidth="1"/>
    <col min="2052" max="2052" width="9.6640625" customWidth="1"/>
    <col min="2053" max="2053" width="6" customWidth="1"/>
    <col min="2054" max="2054" width="15.109375" customWidth="1"/>
    <col min="2055" max="2055" width="9.77734375" customWidth="1"/>
    <col min="2056" max="2056" width="5.88671875" customWidth="1"/>
    <col min="2057" max="2057" width="15.109375" customWidth="1"/>
    <col min="2058" max="2058" width="9.77734375" customWidth="1"/>
    <col min="2059" max="2059" width="6.21875" bestFit="1" customWidth="1"/>
    <col min="2060" max="2060" width="15.109375" customWidth="1"/>
    <col min="2061" max="2061" width="9.77734375" customWidth="1"/>
    <col min="2062" max="2062" width="5.88671875" bestFit="1" customWidth="1"/>
    <col min="2063" max="2063" width="15.109375" customWidth="1"/>
    <col min="2064" max="2064" width="9.77734375" customWidth="1"/>
    <col min="2065" max="2065" width="5.88671875" customWidth="1"/>
    <col min="2066" max="2066" width="15.109375" customWidth="1"/>
    <col min="2067" max="2067" width="9.77734375" customWidth="1"/>
    <col min="2068" max="2068" width="5.88671875" customWidth="1"/>
    <col min="2069" max="2069" width="15.109375" customWidth="1"/>
    <col min="2070" max="2070" width="9.77734375" customWidth="1"/>
    <col min="2071" max="2071" width="5.88671875" customWidth="1"/>
    <col min="2072" max="2072" width="15.109375" customWidth="1"/>
    <col min="2073" max="2073" width="9.77734375" customWidth="1"/>
    <col min="2074" max="2074" width="5.88671875" customWidth="1"/>
    <col min="2075" max="2075" width="15.109375" customWidth="1"/>
    <col min="2076" max="2076" width="9.77734375" customWidth="1"/>
    <col min="2077" max="2077" width="5.88671875" customWidth="1"/>
    <col min="2078" max="2078" width="15.109375" customWidth="1"/>
    <col min="2079" max="2079" width="9.77734375" customWidth="1"/>
    <col min="2080" max="2080" width="5.88671875" customWidth="1"/>
    <col min="2081" max="2081" width="15.109375" customWidth="1"/>
    <col min="2082" max="2082" width="9.77734375" customWidth="1"/>
    <col min="2083" max="2083" width="5.88671875" customWidth="1"/>
    <col min="2084" max="2084" width="15.109375" customWidth="1"/>
    <col min="2085" max="2085" width="9.109375" customWidth="1"/>
    <col min="2086" max="2086" width="5.88671875" customWidth="1"/>
    <col min="2087" max="2087" width="15.109375" customWidth="1"/>
    <col min="2088" max="2088" width="10.33203125" customWidth="1"/>
    <col min="2089" max="2089" width="3.33203125" customWidth="1"/>
    <col min="2090" max="2090" width="15.109375" customWidth="1"/>
    <col min="2091" max="2100" width="0" hidden="1" customWidth="1"/>
    <col min="2101" max="2101" width="17.77734375" bestFit="1" customWidth="1"/>
    <col min="2102" max="2102" width="10.33203125" customWidth="1"/>
    <col min="2103" max="2106" width="0" hidden="1" customWidth="1"/>
    <col min="2305" max="2305" width="4.109375" customWidth="1"/>
    <col min="2306" max="2306" width="4" customWidth="1"/>
    <col min="2307" max="2307" width="20.88671875" customWidth="1"/>
    <col min="2308" max="2308" width="9.6640625" customWidth="1"/>
    <col min="2309" max="2309" width="6" customWidth="1"/>
    <col min="2310" max="2310" width="15.109375" customWidth="1"/>
    <col min="2311" max="2311" width="9.77734375" customWidth="1"/>
    <col min="2312" max="2312" width="5.88671875" customWidth="1"/>
    <col min="2313" max="2313" width="15.109375" customWidth="1"/>
    <col min="2314" max="2314" width="9.77734375" customWidth="1"/>
    <col min="2315" max="2315" width="6.21875" bestFit="1" customWidth="1"/>
    <col min="2316" max="2316" width="15.109375" customWidth="1"/>
    <col min="2317" max="2317" width="9.77734375" customWidth="1"/>
    <col min="2318" max="2318" width="5.88671875" bestFit="1" customWidth="1"/>
    <col min="2319" max="2319" width="15.109375" customWidth="1"/>
    <col min="2320" max="2320" width="9.77734375" customWidth="1"/>
    <col min="2321" max="2321" width="5.88671875" customWidth="1"/>
    <col min="2322" max="2322" width="15.109375" customWidth="1"/>
    <col min="2323" max="2323" width="9.77734375" customWidth="1"/>
    <col min="2324" max="2324" width="5.88671875" customWidth="1"/>
    <col min="2325" max="2325" width="15.109375" customWidth="1"/>
    <col min="2326" max="2326" width="9.77734375" customWidth="1"/>
    <col min="2327" max="2327" width="5.88671875" customWidth="1"/>
    <col min="2328" max="2328" width="15.109375" customWidth="1"/>
    <col min="2329" max="2329" width="9.77734375" customWidth="1"/>
    <col min="2330" max="2330" width="5.88671875" customWidth="1"/>
    <col min="2331" max="2331" width="15.109375" customWidth="1"/>
    <col min="2332" max="2332" width="9.77734375" customWidth="1"/>
    <col min="2333" max="2333" width="5.88671875" customWidth="1"/>
    <col min="2334" max="2334" width="15.109375" customWidth="1"/>
    <col min="2335" max="2335" width="9.77734375" customWidth="1"/>
    <col min="2336" max="2336" width="5.88671875" customWidth="1"/>
    <col min="2337" max="2337" width="15.109375" customWidth="1"/>
    <col min="2338" max="2338" width="9.77734375" customWidth="1"/>
    <col min="2339" max="2339" width="5.88671875" customWidth="1"/>
    <col min="2340" max="2340" width="15.109375" customWidth="1"/>
    <col min="2341" max="2341" width="9.109375" customWidth="1"/>
    <col min="2342" max="2342" width="5.88671875" customWidth="1"/>
    <col min="2343" max="2343" width="15.109375" customWidth="1"/>
    <col min="2344" max="2344" width="10.33203125" customWidth="1"/>
    <col min="2345" max="2345" width="3.33203125" customWidth="1"/>
    <col min="2346" max="2346" width="15.109375" customWidth="1"/>
    <col min="2347" max="2356" width="0" hidden="1" customWidth="1"/>
    <col min="2357" max="2357" width="17.77734375" bestFit="1" customWidth="1"/>
    <col min="2358" max="2358" width="10.33203125" customWidth="1"/>
    <col min="2359" max="2362" width="0" hidden="1" customWidth="1"/>
    <col min="2561" max="2561" width="4.109375" customWidth="1"/>
    <col min="2562" max="2562" width="4" customWidth="1"/>
    <col min="2563" max="2563" width="20.88671875" customWidth="1"/>
    <col min="2564" max="2564" width="9.6640625" customWidth="1"/>
    <col min="2565" max="2565" width="6" customWidth="1"/>
    <col min="2566" max="2566" width="15.109375" customWidth="1"/>
    <col min="2567" max="2567" width="9.77734375" customWidth="1"/>
    <col min="2568" max="2568" width="5.88671875" customWidth="1"/>
    <col min="2569" max="2569" width="15.109375" customWidth="1"/>
    <col min="2570" max="2570" width="9.77734375" customWidth="1"/>
    <col min="2571" max="2571" width="6.21875" bestFit="1" customWidth="1"/>
    <col min="2572" max="2572" width="15.109375" customWidth="1"/>
    <col min="2573" max="2573" width="9.77734375" customWidth="1"/>
    <col min="2574" max="2574" width="5.88671875" bestFit="1" customWidth="1"/>
    <col min="2575" max="2575" width="15.109375" customWidth="1"/>
    <col min="2576" max="2576" width="9.77734375" customWidth="1"/>
    <col min="2577" max="2577" width="5.88671875" customWidth="1"/>
    <col min="2578" max="2578" width="15.109375" customWidth="1"/>
    <col min="2579" max="2579" width="9.77734375" customWidth="1"/>
    <col min="2580" max="2580" width="5.88671875" customWidth="1"/>
    <col min="2581" max="2581" width="15.109375" customWidth="1"/>
    <col min="2582" max="2582" width="9.77734375" customWidth="1"/>
    <col min="2583" max="2583" width="5.88671875" customWidth="1"/>
    <col min="2584" max="2584" width="15.109375" customWidth="1"/>
    <col min="2585" max="2585" width="9.77734375" customWidth="1"/>
    <col min="2586" max="2586" width="5.88671875" customWidth="1"/>
    <col min="2587" max="2587" width="15.109375" customWidth="1"/>
    <col min="2588" max="2588" width="9.77734375" customWidth="1"/>
    <col min="2589" max="2589" width="5.88671875" customWidth="1"/>
    <col min="2590" max="2590" width="15.109375" customWidth="1"/>
    <col min="2591" max="2591" width="9.77734375" customWidth="1"/>
    <col min="2592" max="2592" width="5.88671875" customWidth="1"/>
    <col min="2593" max="2593" width="15.109375" customWidth="1"/>
    <col min="2594" max="2594" width="9.77734375" customWidth="1"/>
    <col min="2595" max="2595" width="5.88671875" customWidth="1"/>
    <col min="2596" max="2596" width="15.109375" customWidth="1"/>
    <col min="2597" max="2597" width="9.109375" customWidth="1"/>
    <col min="2598" max="2598" width="5.88671875" customWidth="1"/>
    <col min="2599" max="2599" width="15.109375" customWidth="1"/>
    <col min="2600" max="2600" width="10.33203125" customWidth="1"/>
    <col min="2601" max="2601" width="3.33203125" customWidth="1"/>
    <col min="2602" max="2602" width="15.109375" customWidth="1"/>
    <col min="2603" max="2612" width="0" hidden="1" customWidth="1"/>
    <col min="2613" max="2613" width="17.77734375" bestFit="1" customWidth="1"/>
    <col min="2614" max="2614" width="10.33203125" customWidth="1"/>
    <col min="2615" max="2618" width="0" hidden="1" customWidth="1"/>
    <col min="2817" max="2817" width="4.109375" customWidth="1"/>
    <col min="2818" max="2818" width="4" customWidth="1"/>
    <col min="2819" max="2819" width="20.88671875" customWidth="1"/>
    <col min="2820" max="2820" width="9.6640625" customWidth="1"/>
    <col min="2821" max="2821" width="6" customWidth="1"/>
    <col min="2822" max="2822" width="15.109375" customWidth="1"/>
    <col min="2823" max="2823" width="9.77734375" customWidth="1"/>
    <col min="2824" max="2824" width="5.88671875" customWidth="1"/>
    <col min="2825" max="2825" width="15.109375" customWidth="1"/>
    <col min="2826" max="2826" width="9.77734375" customWidth="1"/>
    <col min="2827" max="2827" width="6.21875" bestFit="1" customWidth="1"/>
    <col min="2828" max="2828" width="15.109375" customWidth="1"/>
    <col min="2829" max="2829" width="9.77734375" customWidth="1"/>
    <col min="2830" max="2830" width="5.88671875" bestFit="1" customWidth="1"/>
    <col min="2831" max="2831" width="15.109375" customWidth="1"/>
    <col min="2832" max="2832" width="9.77734375" customWidth="1"/>
    <col min="2833" max="2833" width="5.88671875" customWidth="1"/>
    <col min="2834" max="2834" width="15.109375" customWidth="1"/>
    <col min="2835" max="2835" width="9.77734375" customWidth="1"/>
    <col min="2836" max="2836" width="5.88671875" customWidth="1"/>
    <col min="2837" max="2837" width="15.109375" customWidth="1"/>
    <col min="2838" max="2838" width="9.77734375" customWidth="1"/>
    <col min="2839" max="2839" width="5.88671875" customWidth="1"/>
    <col min="2840" max="2840" width="15.109375" customWidth="1"/>
    <col min="2841" max="2841" width="9.77734375" customWidth="1"/>
    <col min="2842" max="2842" width="5.88671875" customWidth="1"/>
    <col min="2843" max="2843" width="15.109375" customWidth="1"/>
    <col min="2844" max="2844" width="9.77734375" customWidth="1"/>
    <col min="2845" max="2845" width="5.88671875" customWidth="1"/>
    <col min="2846" max="2846" width="15.109375" customWidth="1"/>
    <col min="2847" max="2847" width="9.77734375" customWidth="1"/>
    <col min="2848" max="2848" width="5.88671875" customWidth="1"/>
    <col min="2849" max="2849" width="15.109375" customWidth="1"/>
    <col min="2850" max="2850" width="9.77734375" customWidth="1"/>
    <col min="2851" max="2851" width="5.88671875" customWidth="1"/>
    <col min="2852" max="2852" width="15.109375" customWidth="1"/>
    <col min="2853" max="2853" width="9.109375" customWidth="1"/>
    <col min="2854" max="2854" width="5.88671875" customWidth="1"/>
    <col min="2855" max="2855" width="15.109375" customWidth="1"/>
    <col min="2856" max="2856" width="10.33203125" customWidth="1"/>
    <col min="2857" max="2857" width="3.33203125" customWidth="1"/>
    <col min="2858" max="2858" width="15.109375" customWidth="1"/>
    <col min="2859" max="2868" width="0" hidden="1" customWidth="1"/>
    <col min="2869" max="2869" width="17.77734375" bestFit="1" customWidth="1"/>
    <col min="2870" max="2870" width="10.33203125" customWidth="1"/>
    <col min="2871" max="2874" width="0" hidden="1" customWidth="1"/>
    <col min="3073" max="3073" width="4.109375" customWidth="1"/>
    <col min="3074" max="3074" width="4" customWidth="1"/>
    <col min="3075" max="3075" width="20.88671875" customWidth="1"/>
    <col min="3076" max="3076" width="9.6640625" customWidth="1"/>
    <col min="3077" max="3077" width="6" customWidth="1"/>
    <col min="3078" max="3078" width="15.109375" customWidth="1"/>
    <col min="3079" max="3079" width="9.77734375" customWidth="1"/>
    <col min="3080" max="3080" width="5.88671875" customWidth="1"/>
    <col min="3081" max="3081" width="15.109375" customWidth="1"/>
    <col min="3082" max="3082" width="9.77734375" customWidth="1"/>
    <col min="3083" max="3083" width="6.21875" bestFit="1" customWidth="1"/>
    <col min="3084" max="3084" width="15.109375" customWidth="1"/>
    <col min="3085" max="3085" width="9.77734375" customWidth="1"/>
    <col min="3086" max="3086" width="5.88671875" bestFit="1" customWidth="1"/>
    <col min="3087" max="3087" width="15.109375" customWidth="1"/>
    <col min="3088" max="3088" width="9.77734375" customWidth="1"/>
    <col min="3089" max="3089" width="5.88671875" customWidth="1"/>
    <col min="3090" max="3090" width="15.109375" customWidth="1"/>
    <col min="3091" max="3091" width="9.77734375" customWidth="1"/>
    <col min="3092" max="3092" width="5.88671875" customWidth="1"/>
    <col min="3093" max="3093" width="15.109375" customWidth="1"/>
    <col min="3094" max="3094" width="9.77734375" customWidth="1"/>
    <col min="3095" max="3095" width="5.88671875" customWidth="1"/>
    <col min="3096" max="3096" width="15.109375" customWidth="1"/>
    <col min="3097" max="3097" width="9.77734375" customWidth="1"/>
    <col min="3098" max="3098" width="5.88671875" customWidth="1"/>
    <col min="3099" max="3099" width="15.109375" customWidth="1"/>
    <col min="3100" max="3100" width="9.77734375" customWidth="1"/>
    <col min="3101" max="3101" width="5.88671875" customWidth="1"/>
    <col min="3102" max="3102" width="15.109375" customWidth="1"/>
    <col min="3103" max="3103" width="9.77734375" customWidth="1"/>
    <col min="3104" max="3104" width="5.88671875" customWidth="1"/>
    <col min="3105" max="3105" width="15.109375" customWidth="1"/>
    <col min="3106" max="3106" width="9.77734375" customWidth="1"/>
    <col min="3107" max="3107" width="5.88671875" customWidth="1"/>
    <col min="3108" max="3108" width="15.109375" customWidth="1"/>
    <col min="3109" max="3109" width="9.109375" customWidth="1"/>
    <col min="3110" max="3110" width="5.88671875" customWidth="1"/>
    <col min="3111" max="3111" width="15.109375" customWidth="1"/>
    <col min="3112" max="3112" width="10.33203125" customWidth="1"/>
    <col min="3113" max="3113" width="3.33203125" customWidth="1"/>
    <col min="3114" max="3114" width="15.109375" customWidth="1"/>
    <col min="3115" max="3124" width="0" hidden="1" customWidth="1"/>
    <col min="3125" max="3125" width="17.77734375" bestFit="1" customWidth="1"/>
    <col min="3126" max="3126" width="10.33203125" customWidth="1"/>
    <col min="3127" max="3130" width="0" hidden="1" customWidth="1"/>
    <col min="3329" max="3329" width="4.109375" customWidth="1"/>
    <col min="3330" max="3330" width="4" customWidth="1"/>
    <col min="3331" max="3331" width="20.88671875" customWidth="1"/>
    <col min="3332" max="3332" width="9.6640625" customWidth="1"/>
    <col min="3333" max="3333" width="6" customWidth="1"/>
    <col min="3334" max="3334" width="15.109375" customWidth="1"/>
    <col min="3335" max="3335" width="9.77734375" customWidth="1"/>
    <col min="3336" max="3336" width="5.88671875" customWidth="1"/>
    <col min="3337" max="3337" width="15.109375" customWidth="1"/>
    <col min="3338" max="3338" width="9.77734375" customWidth="1"/>
    <col min="3339" max="3339" width="6.21875" bestFit="1" customWidth="1"/>
    <col min="3340" max="3340" width="15.109375" customWidth="1"/>
    <col min="3341" max="3341" width="9.77734375" customWidth="1"/>
    <col min="3342" max="3342" width="5.88671875" bestFit="1" customWidth="1"/>
    <col min="3343" max="3343" width="15.109375" customWidth="1"/>
    <col min="3344" max="3344" width="9.77734375" customWidth="1"/>
    <col min="3345" max="3345" width="5.88671875" customWidth="1"/>
    <col min="3346" max="3346" width="15.109375" customWidth="1"/>
    <col min="3347" max="3347" width="9.77734375" customWidth="1"/>
    <col min="3348" max="3348" width="5.88671875" customWidth="1"/>
    <col min="3349" max="3349" width="15.109375" customWidth="1"/>
    <col min="3350" max="3350" width="9.77734375" customWidth="1"/>
    <col min="3351" max="3351" width="5.88671875" customWidth="1"/>
    <col min="3352" max="3352" width="15.109375" customWidth="1"/>
    <col min="3353" max="3353" width="9.77734375" customWidth="1"/>
    <col min="3354" max="3354" width="5.88671875" customWidth="1"/>
    <col min="3355" max="3355" width="15.109375" customWidth="1"/>
    <col min="3356" max="3356" width="9.77734375" customWidth="1"/>
    <col min="3357" max="3357" width="5.88671875" customWidth="1"/>
    <col min="3358" max="3358" width="15.109375" customWidth="1"/>
    <col min="3359" max="3359" width="9.77734375" customWidth="1"/>
    <col min="3360" max="3360" width="5.88671875" customWidth="1"/>
    <col min="3361" max="3361" width="15.109375" customWidth="1"/>
    <col min="3362" max="3362" width="9.77734375" customWidth="1"/>
    <col min="3363" max="3363" width="5.88671875" customWidth="1"/>
    <col min="3364" max="3364" width="15.109375" customWidth="1"/>
    <col min="3365" max="3365" width="9.109375" customWidth="1"/>
    <col min="3366" max="3366" width="5.88671875" customWidth="1"/>
    <col min="3367" max="3367" width="15.109375" customWidth="1"/>
    <col min="3368" max="3368" width="10.33203125" customWidth="1"/>
    <col min="3369" max="3369" width="3.33203125" customWidth="1"/>
    <col min="3370" max="3370" width="15.109375" customWidth="1"/>
    <col min="3371" max="3380" width="0" hidden="1" customWidth="1"/>
    <col min="3381" max="3381" width="17.77734375" bestFit="1" customWidth="1"/>
    <col min="3382" max="3382" width="10.33203125" customWidth="1"/>
    <col min="3383" max="3386" width="0" hidden="1" customWidth="1"/>
    <col min="3585" max="3585" width="4.109375" customWidth="1"/>
    <col min="3586" max="3586" width="4" customWidth="1"/>
    <col min="3587" max="3587" width="20.88671875" customWidth="1"/>
    <col min="3588" max="3588" width="9.6640625" customWidth="1"/>
    <col min="3589" max="3589" width="6" customWidth="1"/>
    <col min="3590" max="3590" width="15.109375" customWidth="1"/>
    <col min="3591" max="3591" width="9.77734375" customWidth="1"/>
    <col min="3592" max="3592" width="5.88671875" customWidth="1"/>
    <col min="3593" max="3593" width="15.109375" customWidth="1"/>
    <col min="3594" max="3594" width="9.77734375" customWidth="1"/>
    <col min="3595" max="3595" width="6.21875" bestFit="1" customWidth="1"/>
    <col min="3596" max="3596" width="15.109375" customWidth="1"/>
    <col min="3597" max="3597" width="9.77734375" customWidth="1"/>
    <col min="3598" max="3598" width="5.88671875" bestFit="1" customWidth="1"/>
    <col min="3599" max="3599" width="15.109375" customWidth="1"/>
    <col min="3600" max="3600" width="9.77734375" customWidth="1"/>
    <col min="3601" max="3601" width="5.88671875" customWidth="1"/>
    <col min="3602" max="3602" width="15.109375" customWidth="1"/>
    <col min="3603" max="3603" width="9.77734375" customWidth="1"/>
    <col min="3604" max="3604" width="5.88671875" customWidth="1"/>
    <col min="3605" max="3605" width="15.109375" customWidth="1"/>
    <col min="3606" max="3606" width="9.77734375" customWidth="1"/>
    <col min="3607" max="3607" width="5.88671875" customWidth="1"/>
    <col min="3608" max="3608" width="15.109375" customWidth="1"/>
    <col min="3609" max="3609" width="9.77734375" customWidth="1"/>
    <col min="3610" max="3610" width="5.88671875" customWidth="1"/>
    <col min="3611" max="3611" width="15.109375" customWidth="1"/>
    <col min="3612" max="3612" width="9.77734375" customWidth="1"/>
    <col min="3613" max="3613" width="5.88671875" customWidth="1"/>
    <col min="3614" max="3614" width="15.109375" customWidth="1"/>
    <col min="3615" max="3615" width="9.77734375" customWidth="1"/>
    <col min="3616" max="3616" width="5.88671875" customWidth="1"/>
    <col min="3617" max="3617" width="15.109375" customWidth="1"/>
    <col min="3618" max="3618" width="9.77734375" customWidth="1"/>
    <col min="3619" max="3619" width="5.88671875" customWidth="1"/>
    <col min="3620" max="3620" width="15.109375" customWidth="1"/>
    <col min="3621" max="3621" width="9.109375" customWidth="1"/>
    <col min="3622" max="3622" width="5.88671875" customWidth="1"/>
    <col min="3623" max="3623" width="15.109375" customWidth="1"/>
    <col min="3624" max="3624" width="10.33203125" customWidth="1"/>
    <col min="3625" max="3625" width="3.33203125" customWidth="1"/>
    <col min="3626" max="3626" width="15.109375" customWidth="1"/>
    <col min="3627" max="3636" width="0" hidden="1" customWidth="1"/>
    <col min="3637" max="3637" width="17.77734375" bestFit="1" customWidth="1"/>
    <col min="3638" max="3638" width="10.33203125" customWidth="1"/>
    <col min="3639" max="3642" width="0" hidden="1" customWidth="1"/>
    <col min="3841" max="3841" width="4.109375" customWidth="1"/>
    <col min="3842" max="3842" width="4" customWidth="1"/>
    <col min="3843" max="3843" width="20.88671875" customWidth="1"/>
    <col min="3844" max="3844" width="9.6640625" customWidth="1"/>
    <col min="3845" max="3845" width="6" customWidth="1"/>
    <col min="3846" max="3846" width="15.109375" customWidth="1"/>
    <col min="3847" max="3847" width="9.77734375" customWidth="1"/>
    <col min="3848" max="3848" width="5.88671875" customWidth="1"/>
    <col min="3849" max="3849" width="15.109375" customWidth="1"/>
    <col min="3850" max="3850" width="9.77734375" customWidth="1"/>
    <col min="3851" max="3851" width="6.21875" bestFit="1" customWidth="1"/>
    <col min="3852" max="3852" width="15.109375" customWidth="1"/>
    <col min="3853" max="3853" width="9.77734375" customWidth="1"/>
    <col min="3854" max="3854" width="5.88671875" bestFit="1" customWidth="1"/>
    <col min="3855" max="3855" width="15.109375" customWidth="1"/>
    <col min="3856" max="3856" width="9.77734375" customWidth="1"/>
    <col min="3857" max="3857" width="5.88671875" customWidth="1"/>
    <col min="3858" max="3858" width="15.109375" customWidth="1"/>
    <col min="3859" max="3859" width="9.77734375" customWidth="1"/>
    <col min="3860" max="3860" width="5.88671875" customWidth="1"/>
    <col min="3861" max="3861" width="15.109375" customWidth="1"/>
    <col min="3862" max="3862" width="9.77734375" customWidth="1"/>
    <col min="3863" max="3863" width="5.88671875" customWidth="1"/>
    <col min="3864" max="3864" width="15.109375" customWidth="1"/>
    <col min="3865" max="3865" width="9.77734375" customWidth="1"/>
    <col min="3866" max="3866" width="5.88671875" customWidth="1"/>
    <col min="3867" max="3867" width="15.109375" customWidth="1"/>
    <col min="3868" max="3868" width="9.77734375" customWidth="1"/>
    <col min="3869" max="3869" width="5.88671875" customWidth="1"/>
    <col min="3870" max="3870" width="15.109375" customWidth="1"/>
    <col min="3871" max="3871" width="9.77734375" customWidth="1"/>
    <col min="3872" max="3872" width="5.88671875" customWidth="1"/>
    <col min="3873" max="3873" width="15.109375" customWidth="1"/>
    <col min="3874" max="3874" width="9.77734375" customWidth="1"/>
    <col min="3875" max="3875" width="5.88671875" customWidth="1"/>
    <col min="3876" max="3876" width="15.109375" customWidth="1"/>
    <col min="3877" max="3877" width="9.109375" customWidth="1"/>
    <col min="3878" max="3878" width="5.88671875" customWidth="1"/>
    <col min="3879" max="3879" width="15.109375" customWidth="1"/>
    <col min="3880" max="3880" width="10.33203125" customWidth="1"/>
    <col min="3881" max="3881" width="3.33203125" customWidth="1"/>
    <col min="3882" max="3882" width="15.109375" customWidth="1"/>
    <col min="3883" max="3892" width="0" hidden="1" customWidth="1"/>
    <col min="3893" max="3893" width="17.77734375" bestFit="1" customWidth="1"/>
    <col min="3894" max="3894" width="10.33203125" customWidth="1"/>
    <col min="3895" max="3898" width="0" hidden="1" customWidth="1"/>
    <col min="4097" max="4097" width="4.109375" customWidth="1"/>
    <col min="4098" max="4098" width="4" customWidth="1"/>
    <col min="4099" max="4099" width="20.88671875" customWidth="1"/>
    <col min="4100" max="4100" width="9.6640625" customWidth="1"/>
    <col min="4101" max="4101" width="6" customWidth="1"/>
    <col min="4102" max="4102" width="15.109375" customWidth="1"/>
    <col min="4103" max="4103" width="9.77734375" customWidth="1"/>
    <col min="4104" max="4104" width="5.88671875" customWidth="1"/>
    <col min="4105" max="4105" width="15.109375" customWidth="1"/>
    <col min="4106" max="4106" width="9.77734375" customWidth="1"/>
    <col min="4107" max="4107" width="6.21875" bestFit="1" customWidth="1"/>
    <col min="4108" max="4108" width="15.109375" customWidth="1"/>
    <col min="4109" max="4109" width="9.77734375" customWidth="1"/>
    <col min="4110" max="4110" width="5.88671875" bestFit="1" customWidth="1"/>
    <col min="4111" max="4111" width="15.109375" customWidth="1"/>
    <col min="4112" max="4112" width="9.77734375" customWidth="1"/>
    <col min="4113" max="4113" width="5.88671875" customWidth="1"/>
    <col min="4114" max="4114" width="15.109375" customWidth="1"/>
    <col min="4115" max="4115" width="9.77734375" customWidth="1"/>
    <col min="4116" max="4116" width="5.88671875" customWidth="1"/>
    <col min="4117" max="4117" width="15.109375" customWidth="1"/>
    <col min="4118" max="4118" width="9.77734375" customWidth="1"/>
    <col min="4119" max="4119" width="5.88671875" customWidth="1"/>
    <col min="4120" max="4120" width="15.109375" customWidth="1"/>
    <col min="4121" max="4121" width="9.77734375" customWidth="1"/>
    <col min="4122" max="4122" width="5.88671875" customWidth="1"/>
    <col min="4123" max="4123" width="15.109375" customWidth="1"/>
    <col min="4124" max="4124" width="9.77734375" customWidth="1"/>
    <col min="4125" max="4125" width="5.88671875" customWidth="1"/>
    <col min="4126" max="4126" width="15.109375" customWidth="1"/>
    <col min="4127" max="4127" width="9.77734375" customWidth="1"/>
    <col min="4128" max="4128" width="5.88671875" customWidth="1"/>
    <col min="4129" max="4129" width="15.109375" customWidth="1"/>
    <col min="4130" max="4130" width="9.77734375" customWidth="1"/>
    <col min="4131" max="4131" width="5.88671875" customWidth="1"/>
    <col min="4132" max="4132" width="15.109375" customWidth="1"/>
    <col min="4133" max="4133" width="9.109375" customWidth="1"/>
    <col min="4134" max="4134" width="5.88671875" customWidth="1"/>
    <col min="4135" max="4135" width="15.109375" customWidth="1"/>
    <col min="4136" max="4136" width="10.33203125" customWidth="1"/>
    <col min="4137" max="4137" width="3.33203125" customWidth="1"/>
    <col min="4138" max="4138" width="15.109375" customWidth="1"/>
    <col min="4139" max="4148" width="0" hidden="1" customWidth="1"/>
    <col min="4149" max="4149" width="17.77734375" bestFit="1" customWidth="1"/>
    <col min="4150" max="4150" width="10.33203125" customWidth="1"/>
    <col min="4151" max="4154" width="0" hidden="1" customWidth="1"/>
    <col min="4353" max="4353" width="4.109375" customWidth="1"/>
    <col min="4354" max="4354" width="4" customWidth="1"/>
    <col min="4355" max="4355" width="20.88671875" customWidth="1"/>
    <col min="4356" max="4356" width="9.6640625" customWidth="1"/>
    <col min="4357" max="4357" width="6" customWidth="1"/>
    <col min="4358" max="4358" width="15.109375" customWidth="1"/>
    <col min="4359" max="4359" width="9.77734375" customWidth="1"/>
    <col min="4360" max="4360" width="5.88671875" customWidth="1"/>
    <col min="4361" max="4361" width="15.109375" customWidth="1"/>
    <col min="4362" max="4362" width="9.77734375" customWidth="1"/>
    <col min="4363" max="4363" width="6.21875" bestFit="1" customWidth="1"/>
    <col min="4364" max="4364" width="15.109375" customWidth="1"/>
    <col min="4365" max="4365" width="9.77734375" customWidth="1"/>
    <col min="4366" max="4366" width="5.88671875" bestFit="1" customWidth="1"/>
    <col min="4367" max="4367" width="15.109375" customWidth="1"/>
    <col min="4368" max="4368" width="9.77734375" customWidth="1"/>
    <col min="4369" max="4369" width="5.88671875" customWidth="1"/>
    <col min="4370" max="4370" width="15.109375" customWidth="1"/>
    <col min="4371" max="4371" width="9.77734375" customWidth="1"/>
    <col min="4372" max="4372" width="5.88671875" customWidth="1"/>
    <col min="4373" max="4373" width="15.109375" customWidth="1"/>
    <col min="4374" max="4374" width="9.77734375" customWidth="1"/>
    <col min="4375" max="4375" width="5.88671875" customWidth="1"/>
    <col min="4376" max="4376" width="15.109375" customWidth="1"/>
    <col min="4377" max="4377" width="9.77734375" customWidth="1"/>
    <col min="4378" max="4378" width="5.88671875" customWidth="1"/>
    <col min="4379" max="4379" width="15.109375" customWidth="1"/>
    <col min="4380" max="4380" width="9.77734375" customWidth="1"/>
    <col min="4381" max="4381" width="5.88671875" customWidth="1"/>
    <col min="4382" max="4382" width="15.109375" customWidth="1"/>
    <col min="4383" max="4383" width="9.77734375" customWidth="1"/>
    <col min="4384" max="4384" width="5.88671875" customWidth="1"/>
    <col min="4385" max="4385" width="15.109375" customWidth="1"/>
    <col min="4386" max="4386" width="9.77734375" customWidth="1"/>
    <col min="4387" max="4387" width="5.88671875" customWidth="1"/>
    <col min="4388" max="4388" width="15.109375" customWidth="1"/>
    <col min="4389" max="4389" width="9.109375" customWidth="1"/>
    <col min="4390" max="4390" width="5.88671875" customWidth="1"/>
    <col min="4391" max="4391" width="15.109375" customWidth="1"/>
    <col min="4392" max="4392" width="10.33203125" customWidth="1"/>
    <col min="4393" max="4393" width="3.33203125" customWidth="1"/>
    <col min="4394" max="4394" width="15.109375" customWidth="1"/>
    <col min="4395" max="4404" width="0" hidden="1" customWidth="1"/>
    <col min="4405" max="4405" width="17.77734375" bestFit="1" customWidth="1"/>
    <col min="4406" max="4406" width="10.33203125" customWidth="1"/>
    <col min="4407" max="4410" width="0" hidden="1" customWidth="1"/>
    <col min="4609" max="4609" width="4.109375" customWidth="1"/>
    <col min="4610" max="4610" width="4" customWidth="1"/>
    <col min="4611" max="4611" width="20.88671875" customWidth="1"/>
    <col min="4612" max="4612" width="9.6640625" customWidth="1"/>
    <col min="4613" max="4613" width="6" customWidth="1"/>
    <col min="4614" max="4614" width="15.109375" customWidth="1"/>
    <col min="4615" max="4615" width="9.77734375" customWidth="1"/>
    <col min="4616" max="4616" width="5.88671875" customWidth="1"/>
    <col min="4617" max="4617" width="15.109375" customWidth="1"/>
    <col min="4618" max="4618" width="9.77734375" customWidth="1"/>
    <col min="4619" max="4619" width="6.21875" bestFit="1" customWidth="1"/>
    <col min="4620" max="4620" width="15.109375" customWidth="1"/>
    <col min="4621" max="4621" width="9.77734375" customWidth="1"/>
    <col min="4622" max="4622" width="5.88671875" bestFit="1" customWidth="1"/>
    <col min="4623" max="4623" width="15.109375" customWidth="1"/>
    <col min="4624" max="4624" width="9.77734375" customWidth="1"/>
    <col min="4625" max="4625" width="5.88671875" customWidth="1"/>
    <col min="4626" max="4626" width="15.109375" customWidth="1"/>
    <col min="4627" max="4627" width="9.77734375" customWidth="1"/>
    <col min="4628" max="4628" width="5.88671875" customWidth="1"/>
    <col min="4629" max="4629" width="15.109375" customWidth="1"/>
    <col min="4630" max="4630" width="9.77734375" customWidth="1"/>
    <col min="4631" max="4631" width="5.88671875" customWidth="1"/>
    <col min="4632" max="4632" width="15.109375" customWidth="1"/>
    <col min="4633" max="4633" width="9.77734375" customWidth="1"/>
    <col min="4634" max="4634" width="5.88671875" customWidth="1"/>
    <col min="4635" max="4635" width="15.109375" customWidth="1"/>
    <col min="4636" max="4636" width="9.77734375" customWidth="1"/>
    <col min="4637" max="4637" width="5.88671875" customWidth="1"/>
    <col min="4638" max="4638" width="15.109375" customWidth="1"/>
    <col min="4639" max="4639" width="9.77734375" customWidth="1"/>
    <col min="4640" max="4640" width="5.88671875" customWidth="1"/>
    <col min="4641" max="4641" width="15.109375" customWidth="1"/>
    <col min="4642" max="4642" width="9.77734375" customWidth="1"/>
    <col min="4643" max="4643" width="5.88671875" customWidth="1"/>
    <col min="4644" max="4644" width="15.109375" customWidth="1"/>
    <col min="4645" max="4645" width="9.109375" customWidth="1"/>
    <col min="4646" max="4646" width="5.88671875" customWidth="1"/>
    <col min="4647" max="4647" width="15.109375" customWidth="1"/>
    <col min="4648" max="4648" width="10.33203125" customWidth="1"/>
    <col min="4649" max="4649" width="3.33203125" customWidth="1"/>
    <col min="4650" max="4650" width="15.109375" customWidth="1"/>
    <col min="4651" max="4660" width="0" hidden="1" customWidth="1"/>
    <col min="4661" max="4661" width="17.77734375" bestFit="1" customWidth="1"/>
    <col min="4662" max="4662" width="10.33203125" customWidth="1"/>
    <col min="4663" max="4666" width="0" hidden="1" customWidth="1"/>
    <col min="4865" max="4865" width="4.109375" customWidth="1"/>
    <col min="4866" max="4866" width="4" customWidth="1"/>
    <col min="4867" max="4867" width="20.88671875" customWidth="1"/>
    <col min="4868" max="4868" width="9.6640625" customWidth="1"/>
    <col min="4869" max="4869" width="6" customWidth="1"/>
    <col min="4870" max="4870" width="15.109375" customWidth="1"/>
    <col min="4871" max="4871" width="9.77734375" customWidth="1"/>
    <col min="4872" max="4872" width="5.88671875" customWidth="1"/>
    <col min="4873" max="4873" width="15.109375" customWidth="1"/>
    <col min="4874" max="4874" width="9.77734375" customWidth="1"/>
    <col min="4875" max="4875" width="6.21875" bestFit="1" customWidth="1"/>
    <col min="4876" max="4876" width="15.109375" customWidth="1"/>
    <col min="4877" max="4877" width="9.77734375" customWidth="1"/>
    <col min="4878" max="4878" width="5.88671875" bestFit="1" customWidth="1"/>
    <col min="4879" max="4879" width="15.109375" customWidth="1"/>
    <col min="4880" max="4880" width="9.77734375" customWidth="1"/>
    <col min="4881" max="4881" width="5.88671875" customWidth="1"/>
    <col min="4882" max="4882" width="15.109375" customWidth="1"/>
    <col min="4883" max="4883" width="9.77734375" customWidth="1"/>
    <col min="4884" max="4884" width="5.88671875" customWidth="1"/>
    <col min="4885" max="4885" width="15.109375" customWidth="1"/>
    <col min="4886" max="4886" width="9.77734375" customWidth="1"/>
    <col min="4887" max="4887" width="5.88671875" customWidth="1"/>
    <col min="4888" max="4888" width="15.109375" customWidth="1"/>
    <col min="4889" max="4889" width="9.77734375" customWidth="1"/>
    <col min="4890" max="4890" width="5.88671875" customWidth="1"/>
    <col min="4891" max="4891" width="15.109375" customWidth="1"/>
    <col min="4892" max="4892" width="9.77734375" customWidth="1"/>
    <col min="4893" max="4893" width="5.88671875" customWidth="1"/>
    <col min="4894" max="4894" width="15.109375" customWidth="1"/>
    <col min="4895" max="4895" width="9.77734375" customWidth="1"/>
    <col min="4896" max="4896" width="5.88671875" customWidth="1"/>
    <col min="4897" max="4897" width="15.109375" customWidth="1"/>
    <col min="4898" max="4898" width="9.77734375" customWidth="1"/>
    <col min="4899" max="4899" width="5.88671875" customWidth="1"/>
    <col min="4900" max="4900" width="15.109375" customWidth="1"/>
    <col min="4901" max="4901" width="9.109375" customWidth="1"/>
    <col min="4902" max="4902" width="5.88671875" customWidth="1"/>
    <col min="4903" max="4903" width="15.109375" customWidth="1"/>
    <col min="4904" max="4904" width="10.33203125" customWidth="1"/>
    <col min="4905" max="4905" width="3.33203125" customWidth="1"/>
    <col min="4906" max="4906" width="15.109375" customWidth="1"/>
    <col min="4907" max="4916" width="0" hidden="1" customWidth="1"/>
    <col min="4917" max="4917" width="17.77734375" bestFit="1" customWidth="1"/>
    <col min="4918" max="4918" width="10.33203125" customWidth="1"/>
    <col min="4919" max="4922" width="0" hidden="1" customWidth="1"/>
    <col min="5121" max="5121" width="4.109375" customWidth="1"/>
    <col min="5122" max="5122" width="4" customWidth="1"/>
    <col min="5123" max="5123" width="20.88671875" customWidth="1"/>
    <col min="5124" max="5124" width="9.6640625" customWidth="1"/>
    <col min="5125" max="5125" width="6" customWidth="1"/>
    <col min="5126" max="5126" width="15.109375" customWidth="1"/>
    <col min="5127" max="5127" width="9.77734375" customWidth="1"/>
    <col min="5128" max="5128" width="5.88671875" customWidth="1"/>
    <col min="5129" max="5129" width="15.109375" customWidth="1"/>
    <col min="5130" max="5130" width="9.77734375" customWidth="1"/>
    <col min="5131" max="5131" width="6.21875" bestFit="1" customWidth="1"/>
    <col min="5132" max="5132" width="15.109375" customWidth="1"/>
    <col min="5133" max="5133" width="9.77734375" customWidth="1"/>
    <col min="5134" max="5134" width="5.88671875" bestFit="1" customWidth="1"/>
    <col min="5135" max="5135" width="15.109375" customWidth="1"/>
    <col min="5136" max="5136" width="9.77734375" customWidth="1"/>
    <col min="5137" max="5137" width="5.88671875" customWidth="1"/>
    <col min="5138" max="5138" width="15.109375" customWidth="1"/>
    <col min="5139" max="5139" width="9.77734375" customWidth="1"/>
    <col min="5140" max="5140" width="5.88671875" customWidth="1"/>
    <col min="5141" max="5141" width="15.109375" customWidth="1"/>
    <col min="5142" max="5142" width="9.77734375" customWidth="1"/>
    <col min="5143" max="5143" width="5.88671875" customWidth="1"/>
    <col min="5144" max="5144" width="15.109375" customWidth="1"/>
    <col min="5145" max="5145" width="9.77734375" customWidth="1"/>
    <col min="5146" max="5146" width="5.88671875" customWidth="1"/>
    <col min="5147" max="5147" width="15.109375" customWidth="1"/>
    <col min="5148" max="5148" width="9.77734375" customWidth="1"/>
    <col min="5149" max="5149" width="5.88671875" customWidth="1"/>
    <col min="5150" max="5150" width="15.109375" customWidth="1"/>
    <col min="5151" max="5151" width="9.77734375" customWidth="1"/>
    <col min="5152" max="5152" width="5.88671875" customWidth="1"/>
    <col min="5153" max="5153" width="15.109375" customWidth="1"/>
    <col min="5154" max="5154" width="9.77734375" customWidth="1"/>
    <col min="5155" max="5155" width="5.88671875" customWidth="1"/>
    <col min="5156" max="5156" width="15.109375" customWidth="1"/>
    <col min="5157" max="5157" width="9.109375" customWidth="1"/>
    <col min="5158" max="5158" width="5.88671875" customWidth="1"/>
    <col min="5159" max="5159" width="15.109375" customWidth="1"/>
    <col min="5160" max="5160" width="10.33203125" customWidth="1"/>
    <col min="5161" max="5161" width="3.33203125" customWidth="1"/>
    <col min="5162" max="5162" width="15.109375" customWidth="1"/>
    <col min="5163" max="5172" width="0" hidden="1" customWidth="1"/>
    <col min="5173" max="5173" width="17.77734375" bestFit="1" customWidth="1"/>
    <col min="5174" max="5174" width="10.33203125" customWidth="1"/>
    <col min="5175" max="5178" width="0" hidden="1" customWidth="1"/>
    <col min="5377" max="5377" width="4.109375" customWidth="1"/>
    <col min="5378" max="5378" width="4" customWidth="1"/>
    <col min="5379" max="5379" width="20.88671875" customWidth="1"/>
    <col min="5380" max="5380" width="9.6640625" customWidth="1"/>
    <col min="5381" max="5381" width="6" customWidth="1"/>
    <col min="5382" max="5382" width="15.109375" customWidth="1"/>
    <col min="5383" max="5383" width="9.77734375" customWidth="1"/>
    <col min="5384" max="5384" width="5.88671875" customWidth="1"/>
    <col min="5385" max="5385" width="15.109375" customWidth="1"/>
    <col min="5386" max="5386" width="9.77734375" customWidth="1"/>
    <col min="5387" max="5387" width="6.21875" bestFit="1" customWidth="1"/>
    <col min="5388" max="5388" width="15.109375" customWidth="1"/>
    <col min="5389" max="5389" width="9.77734375" customWidth="1"/>
    <col min="5390" max="5390" width="5.88671875" bestFit="1" customWidth="1"/>
    <col min="5391" max="5391" width="15.109375" customWidth="1"/>
    <col min="5392" max="5392" width="9.77734375" customWidth="1"/>
    <col min="5393" max="5393" width="5.88671875" customWidth="1"/>
    <col min="5394" max="5394" width="15.109375" customWidth="1"/>
    <col min="5395" max="5395" width="9.77734375" customWidth="1"/>
    <col min="5396" max="5396" width="5.88671875" customWidth="1"/>
    <col min="5397" max="5397" width="15.109375" customWidth="1"/>
    <col min="5398" max="5398" width="9.77734375" customWidth="1"/>
    <col min="5399" max="5399" width="5.88671875" customWidth="1"/>
    <col min="5400" max="5400" width="15.109375" customWidth="1"/>
    <col min="5401" max="5401" width="9.77734375" customWidth="1"/>
    <col min="5402" max="5402" width="5.88671875" customWidth="1"/>
    <col min="5403" max="5403" width="15.109375" customWidth="1"/>
    <col min="5404" max="5404" width="9.77734375" customWidth="1"/>
    <col min="5405" max="5405" width="5.88671875" customWidth="1"/>
    <col min="5406" max="5406" width="15.109375" customWidth="1"/>
    <col min="5407" max="5407" width="9.77734375" customWidth="1"/>
    <col min="5408" max="5408" width="5.88671875" customWidth="1"/>
    <col min="5409" max="5409" width="15.109375" customWidth="1"/>
    <col min="5410" max="5410" width="9.77734375" customWidth="1"/>
    <col min="5411" max="5411" width="5.88671875" customWidth="1"/>
    <col min="5412" max="5412" width="15.109375" customWidth="1"/>
    <col min="5413" max="5413" width="9.109375" customWidth="1"/>
    <col min="5414" max="5414" width="5.88671875" customWidth="1"/>
    <col min="5415" max="5415" width="15.109375" customWidth="1"/>
    <col min="5416" max="5416" width="10.33203125" customWidth="1"/>
    <col min="5417" max="5417" width="3.33203125" customWidth="1"/>
    <col min="5418" max="5418" width="15.109375" customWidth="1"/>
    <col min="5419" max="5428" width="0" hidden="1" customWidth="1"/>
    <col min="5429" max="5429" width="17.77734375" bestFit="1" customWidth="1"/>
    <col min="5430" max="5430" width="10.33203125" customWidth="1"/>
    <col min="5431" max="5434" width="0" hidden="1" customWidth="1"/>
    <col min="5633" max="5633" width="4.109375" customWidth="1"/>
    <col min="5634" max="5634" width="4" customWidth="1"/>
    <col min="5635" max="5635" width="20.88671875" customWidth="1"/>
    <col min="5636" max="5636" width="9.6640625" customWidth="1"/>
    <col min="5637" max="5637" width="6" customWidth="1"/>
    <col min="5638" max="5638" width="15.109375" customWidth="1"/>
    <col min="5639" max="5639" width="9.77734375" customWidth="1"/>
    <col min="5640" max="5640" width="5.88671875" customWidth="1"/>
    <col min="5641" max="5641" width="15.109375" customWidth="1"/>
    <col min="5642" max="5642" width="9.77734375" customWidth="1"/>
    <col min="5643" max="5643" width="6.21875" bestFit="1" customWidth="1"/>
    <col min="5644" max="5644" width="15.109375" customWidth="1"/>
    <col min="5645" max="5645" width="9.77734375" customWidth="1"/>
    <col min="5646" max="5646" width="5.88671875" bestFit="1" customWidth="1"/>
    <col min="5647" max="5647" width="15.109375" customWidth="1"/>
    <col min="5648" max="5648" width="9.77734375" customWidth="1"/>
    <col min="5649" max="5649" width="5.88671875" customWidth="1"/>
    <col min="5650" max="5650" width="15.109375" customWidth="1"/>
    <col min="5651" max="5651" width="9.77734375" customWidth="1"/>
    <col min="5652" max="5652" width="5.88671875" customWidth="1"/>
    <col min="5653" max="5653" width="15.109375" customWidth="1"/>
    <col min="5654" max="5654" width="9.77734375" customWidth="1"/>
    <col min="5655" max="5655" width="5.88671875" customWidth="1"/>
    <col min="5656" max="5656" width="15.109375" customWidth="1"/>
    <col min="5657" max="5657" width="9.77734375" customWidth="1"/>
    <col min="5658" max="5658" width="5.88671875" customWidth="1"/>
    <col min="5659" max="5659" width="15.109375" customWidth="1"/>
    <col min="5660" max="5660" width="9.77734375" customWidth="1"/>
    <col min="5661" max="5661" width="5.88671875" customWidth="1"/>
    <col min="5662" max="5662" width="15.109375" customWidth="1"/>
    <col min="5663" max="5663" width="9.77734375" customWidth="1"/>
    <col min="5664" max="5664" width="5.88671875" customWidth="1"/>
    <col min="5665" max="5665" width="15.109375" customWidth="1"/>
    <col min="5666" max="5666" width="9.77734375" customWidth="1"/>
    <col min="5667" max="5667" width="5.88671875" customWidth="1"/>
    <col min="5668" max="5668" width="15.109375" customWidth="1"/>
    <col min="5669" max="5669" width="9.109375" customWidth="1"/>
    <col min="5670" max="5670" width="5.88671875" customWidth="1"/>
    <col min="5671" max="5671" width="15.109375" customWidth="1"/>
    <col min="5672" max="5672" width="10.33203125" customWidth="1"/>
    <col min="5673" max="5673" width="3.33203125" customWidth="1"/>
    <col min="5674" max="5674" width="15.109375" customWidth="1"/>
    <col min="5675" max="5684" width="0" hidden="1" customWidth="1"/>
    <col min="5685" max="5685" width="17.77734375" bestFit="1" customWidth="1"/>
    <col min="5686" max="5686" width="10.33203125" customWidth="1"/>
    <col min="5687" max="5690" width="0" hidden="1" customWidth="1"/>
    <col min="5889" max="5889" width="4.109375" customWidth="1"/>
    <col min="5890" max="5890" width="4" customWidth="1"/>
    <col min="5891" max="5891" width="20.88671875" customWidth="1"/>
    <col min="5892" max="5892" width="9.6640625" customWidth="1"/>
    <col min="5893" max="5893" width="6" customWidth="1"/>
    <col min="5894" max="5894" width="15.109375" customWidth="1"/>
    <col min="5895" max="5895" width="9.77734375" customWidth="1"/>
    <col min="5896" max="5896" width="5.88671875" customWidth="1"/>
    <col min="5897" max="5897" width="15.109375" customWidth="1"/>
    <col min="5898" max="5898" width="9.77734375" customWidth="1"/>
    <col min="5899" max="5899" width="6.21875" bestFit="1" customWidth="1"/>
    <col min="5900" max="5900" width="15.109375" customWidth="1"/>
    <col min="5901" max="5901" width="9.77734375" customWidth="1"/>
    <col min="5902" max="5902" width="5.88671875" bestFit="1" customWidth="1"/>
    <col min="5903" max="5903" width="15.109375" customWidth="1"/>
    <col min="5904" max="5904" width="9.77734375" customWidth="1"/>
    <col min="5905" max="5905" width="5.88671875" customWidth="1"/>
    <col min="5906" max="5906" width="15.109375" customWidth="1"/>
    <col min="5907" max="5907" width="9.77734375" customWidth="1"/>
    <col min="5908" max="5908" width="5.88671875" customWidth="1"/>
    <col min="5909" max="5909" width="15.109375" customWidth="1"/>
    <col min="5910" max="5910" width="9.77734375" customWidth="1"/>
    <col min="5911" max="5911" width="5.88671875" customWidth="1"/>
    <col min="5912" max="5912" width="15.109375" customWidth="1"/>
    <col min="5913" max="5913" width="9.77734375" customWidth="1"/>
    <col min="5914" max="5914" width="5.88671875" customWidth="1"/>
    <col min="5915" max="5915" width="15.109375" customWidth="1"/>
    <col min="5916" max="5916" width="9.77734375" customWidth="1"/>
    <col min="5917" max="5917" width="5.88671875" customWidth="1"/>
    <col min="5918" max="5918" width="15.109375" customWidth="1"/>
    <col min="5919" max="5919" width="9.77734375" customWidth="1"/>
    <col min="5920" max="5920" width="5.88671875" customWidth="1"/>
    <col min="5921" max="5921" width="15.109375" customWidth="1"/>
    <col min="5922" max="5922" width="9.77734375" customWidth="1"/>
    <col min="5923" max="5923" width="5.88671875" customWidth="1"/>
    <col min="5924" max="5924" width="15.109375" customWidth="1"/>
    <col min="5925" max="5925" width="9.109375" customWidth="1"/>
    <col min="5926" max="5926" width="5.88671875" customWidth="1"/>
    <col min="5927" max="5927" width="15.109375" customWidth="1"/>
    <col min="5928" max="5928" width="10.33203125" customWidth="1"/>
    <col min="5929" max="5929" width="3.33203125" customWidth="1"/>
    <col min="5930" max="5930" width="15.109375" customWidth="1"/>
    <col min="5931" max="5940" width="0" hidden="1" customWidth="1"/>
    <col min="5941" max="5941" width="17.77734375" bestFit="1" customWidth="1"/>
    <col min="5942" max="5942" width="10.33203125" customWidth="1"/>
    <col min="5943" max="5946" width="0" hidden="1" customWidth="1"/>
    <col min="6145" max="6145" width="4.109375" customWidth="1"/>
    <col min="6146" max="6146" width="4" customWidth="1"/>
    <col min="6147" max="6147" width="20.88671875" customWidth="1"/>
    <col min="6148" max="6148" width="9.6640625" customWidth="1"/>
    <col min="6149" max="6149" width="6" customWidth="1"/>
    <col min="6150" max="6150" width="15.109375" customWidth="1"/>
    <col min="6151" max="6151" width="9.77734375" customWidth="1"/>
    <col min="6152" max="6152" width="5.88671875" customWidth="1"/>
    <col min="6153" max="6153" width="15.109375" customWidth="1"/>
    <col min="6154" max="6154" width="9.77734375" customWidth="1"/>
    <col min="6155" max="6155" width="6.21875" bestFit="1" customWidth="1"/>
    <col min="6156" max="6156" width="15.109375" customWidth="1"/>
    <col min="6157" max="6157" width="9.77734375" customWidth="1"/>
    <col min="6158" max="6158" width="5.88671875" bestFit="1" customWidth="1"/>
    <col min="6159" max="6159" width="15.109375" customWidth="1"/>
    <col min="6160" max="6160" width="9.77734375" customWidth="1"/>
    <col min="6161" max="6161" width="5.88671875" customWidth="1"/>
    <col min="6162" max="6162" width="15.109375" customWidth="1"/>
    <col min="6163" max="6163" width="9.77734375" customWidth="1"/>
    <col min="6164" max="6164" width="5.88671875" customWidth="1"/>
    <col min="6165" max="6165" width="15.109375" customWidth="1"/>
    <col min="6166" max="6166" width="9.77734375" customWidth="1"/>
    <col min="6167" max="6167" width="5.88671875" customWidth="1"/>
    <col min="6168" max="6168" width="15.109375" customWidth="1"/>
    <col min="6169" max="6169" width="9.77734375" customWidth="1"/>
    <col min="6170" max="6170" width="5.88671875" customWidth="1"/>
    <col min="6171" max="6171" width="15.109375" customWidth="1"/>
    <col min="6172" max="6172" width="9.77734375" customWidth="1"/>
    <col min="6173" max="6173" width="5.88671875" customWidth="1"/>
    <col min="6174" max="6174" width="15.109375" customWidth="1"/>
    <col min="6175" max="6175" width="9.77734375" customWidth="1"/>
    <col min="6176" max="6176" width="5.88671875" customWidth="1"/>
    <col min="6177" max="6177" width="15.109375" customWidth="1"/>
    <col min="6178" max="6178" width="9.77734375" customWidth="1"/>
    <col min="6179" max="6179" width="5.88671875" customWidth="1"/>
    <col min="6180" max="6180" width="15.109375" customWidth="1"/>
    <col min="6181" max="6181" width="9.109375" customWidth="1"/>
    <col min="6182" max="6182" width="5.88671875" customWidth="1"/>
    <col min="6183" max="6183" width="15.109375" customWidth="1"/>
    <col min="6184" max="6184" width="10.33203125" customWidth="1"/>
    <col min="6185" max="6185" width="3.33203125" customWidth="1"/>
    <col min="6186" max="6186" width="15.109375" customWidth="1"/>
    <col min="6187" max="6196" width="0" hidden="1" customWidth="1"/>
    <col min="6197" max="6197" width="17.77734375" bestFit="1" customWidth="1"/>
    <col min="6198" max="6198" width="10.33203125" customWidth="1"/>
    <col min="6199" max="6202" width="0" hidden="1" customWidth="1"/>
    <col min="6401" max="6401" width="4.109375" customWidth="1"/>
    <col min="6402" max="6402" width="4" customWidth="1"/>
    <col min="6403" max="6403" width="20.88671875" customWidth="1"/>
    <col min="6404" max="6404" width="9.6640625" customWidth="1"/>
    <col min="6405" max="6405" width="6" customWidth="1"/>
    <col min="6406" max="6406" width="15.109375" customWidth="1"/>
    <col min="6407" max="6407" width="9.77734375" customWidth="1"/>
    <col min="6408" max="6408" width="5.88671875" customWidth="1"/>
    <col min="6409" max="6409" width="15.109375" customWidth="1"/>
    <col min="6410" max="6410" width="9.77734375" customWidth="1"/>
    <col min="6411" max="6411" width="6.21875" bestFit="1" customWidth="1"/>
    <col min="6412" max="6412" width="15.109375" customWidth="1"/>
    <col min="6413" max="6413" width="9.77734375" customWidth="1"/>
    <col min="6414" max="6414" width="5.88671875" bestFit="1" customWidth="1"/>
    <col min="6415" max="6415" width="15.109375" customWidth="1"/>
    <col min="6416" max="6416" width="9.77734375" customWidth="1"/>
    <col min="6417" max="6417" width="5.88671875" customWidth="1"/>
    <col min="6418" max="6418" width="15.109375" customWidth="1"/>
    <col min="6419" max="6419" width="9.77734375" customWidth="1"/>
    <col min="6420" max="6420" width="5.88671875" customWidth="1"/>
    <col min="6421" max="6421" width="15.109375" customWidth="1"/>
    <col min="6422" max="6422" width="9.77734375" customWidth="1"/>
    <col min="6423" max="6423" width="5.88671875" customWidth="1"/>
    <col min="6424" max="6424" width="15.109375" customWidth="1"/>
    <col min="6425" max="6425" width="9.77734375" customWidth="1"/>
    <col min="6426" max="6426" width="5.88671875" customWidth="1"/>
    <col min="6427" max="6427" width="15.109375" customWidth="1"/>
    <col min="6428" max="6428" width="9.77734375" customWidth="1"/>
    <col min="6429" max="6429" width="5.88671875" customWidth="1"/>
    <col min="6430" max="6430" width="15.109375" customWidth="1"/>
    <col min="6431" max="6431" width="9.77734375" customWidth="1"/>
    <col min="6432" max="6432" width="5.88671875" customWidth="1"/>
    <col min="6433" max="6433" width="15.109375" customWidth="1"/>
    <col min="6434" max="6434" width="9.77734375" customWidth="1"/>
    <col min="6435" max="6435" width="5.88671875" customWidth="1"/>
    <col min="6436" max="6436" width="15.109375" customWidth="1"/>
    <col min="6437" max="6437" width="9.109375" customWidth="1"/>
    <col min="6438" max="6438" width="5.88671875" customWidth="1"/>
    <col min="6439" max="6439" width="15.109375" customWidth="1"/>
    <col min="6440" max="6440" width="10.33203125" customWidth="1"/>
    <col min="6441" max="6441" width="3.33203125" customWidth="1"/>
    <col min="6442" max="6442" width="15.109375" customWidth="1"/>
    <col min="6443" max="6452" width="0" hidden="1" customWidth="1"/>
    <col min="6453" max="6453" width="17.77734375" bestFit="1" customWidth="1"/>
    <col min="6454" max="6454" width="10.33203125" customWidth="1"/>
    <col min="6455" max="6458" width="0" hidden="1" customWidth="1"/>
    <col min="6657" max="6657" width="4.109375" customWidth="1"/>
    <col min="6658" max="6658" width="4" customWidth="1"/>
    <col min="6659" max="6659" width="20.88671875" customWidth="1"/>
    <col min="6660" max="6660" width="9.6640625" customWidth="1"/>
    <col min="6661" max="6661" width="6" customWidth="1"/>
    <col min="6662" max="6662" width="15.109375" customWidth="1"/>
    <col min="6663" max="6663" width="9.77734375" customWidth="1"/>
    <col min="6664" max="6664" width="5.88671875" customWidth="1"/>
    <col min="6665" max="6665" width="15.109375" customWidth="1"/>
    <col min="6666" max="6666" width="9.77734375" customWidth="1"/>
    <col min="6667" max="6667" width="6.21875" bestFit="1" customWidth="1"/>
    <col min="6668" max="6668" width="15.109375" customWidth="1"/>
    <col min="6669" max="6669" width="9.77734375" customWidth="1"/>
    <col min="6670" max="6670" width="5.88671875" bestFit="1" customWidth="1"/>
    <col min="6671" max="6671" width="15.109375" customWidth="1"/>
    <col min="6672" max="6672" width="9.77734375" customWidth="1"/>
    <col min="6673" max="6673" width="5.88671875" customWidth="1"/>
    <col min="6674" max="6674" width="15.109375" customWidth="1"/>
    <col min="6675" max="6675" width="9.77734375" customWidth="1"/>
    <col min="6676" max="6676" width="5.88671875" customWidth="1"/>
    <col min="6677" max="6677" width="15.109375" customWidth="1"/>
    <col min="6678" max="6678" width="9.77734375" customWidth="1"/>
    <col min="6679" max="6679" width="5.88671875" customWidth="1"/>
    <col min="6680" max="6680" width="15.109375" customWidth="1"/>
    <col min="6681" max="6681" width="9.77734375" customWidth="1"/>
    <col min="6682" max="6682" width="5.88671875" customWidth="1"/>
    <col min="6683" max="6683" width="15.109375" customWidth="1"/>
    <col min="6684" max="6684" width="9.77734375" customWidth="1"/>
    <col min="6685" max="6685" width="5.88671875" customWidth="1"/>
    <col min="6686" max="6686" width="15.109375" customWidth="1"/>
    <col min="6687" max="6687" width="9.77734375" customWidth="1"/>
    <col min="6688" max="6688" width="5.88671875" customWidth="1"/>
    <col min="6689" max="6689" width="15.109375" customWidth="1"/>
    <col min="6690" max="6690" width="9.77734375" customWidth="1"/>
    <col min="6691" max="6691" width="5.88671875" customWidth="1"/>
    <col min="6692" max="6692" width="15.109375" customWidth="1"/>
    <col min="6693" max="6693" width="9.109375" customWidth="1"/>
    <col min="6694" max="6694" width="5.88671875" customWidth="1"/>
    <col min="6695" max="6695" width="15.109375" customWidth="1"/>
    <col min="6696" max="6696" width="10.33203125" customWidth="1"/>
    <col min="6697" max="6697" width="3.33203125" customWidth="1"/>
    <col min="6698" max="6698" width="15.109375" customWidth="1"/>
    <col min="6699" max="6708" width="0" hidden="1" customWidth="1"/>
    <col min="6709" max="6709" width="17.77734375" bestFit="1" customWidth="1"/>
    <col min="6710" max="6710" width="10.33203125" customWidth="1"/>
    <col min="6711" max="6714" width="0" hidden="1" customWidth="1"/>
    <col min="6913" max="6913" width="4.109375" customWidth="1"/>
    <col min="6914" max="6914" width="4" customWidth="1"/>
    <col min="6915" max="6915" width="20.88671875" customWidth="1"/>
    <col min="6916" max="6916" width="9.6640625" customWidth="1"/>
    <col min="6917" max="6917" width="6" customWidth="1"/>
    <col min="6918" max="6918" width="15.109375" customWidth="1"/>
    <col min="6919" max="6919" width="9.77734375" customWidth="1"/>
    <col min="6920" max="6920" width="5.88671875" customWidth="1"/>
    <col min="6921" max="6921" width="15.109375" customWidth="1"/>
    <col min="6922" max="6922" width="9.77734375" customWidth="1"/>
    <col min="6923" max="6923" width="6.21875" bestFit="1" customWidth="1"/>
    <col min="6924" max="6924" width="15.109375" customWidth="1"/>
    <col min="6925" max="6925" width="9.77734375" customWidth="1"/>
    <col min="6926" max="6926" width="5.88671875" bestFit="1" customWidth="1"/>
    <col min="6927" max="6927" width="15.109375" customWidth="1"/>
    <col min="6928" max="6928" width="9.77734375" customWidth="1"/>
    <col min="6929" max="6929" width="5.88671875" customWidth="1"/>
    <col min="6930" max="6930" width="15.109375" customWidth="1"/>
    <col min="6931" max="6931" width="9.77734375" customWidth="1"/>
    <col min="6932" max="6932" width="5.88671875" customWidth="1"/>
    <col min="6933" max="6933" width="15.109375" customWidth="1"/>
    <col min="6934" max="6934" width="9.77734375" customWidth="1"/>
    <col min="6935" max="6935" width="5.88671875" customWidth="1"/>
    <col min="6936" max="6936" width="15.109375" customWidth="1"/>
    <col min="6937" max="6937" width="9.77734375" customWidth="1"/>
    <col min="6938" max="6938" width="5.88671875" customWidth="1"/>
    <col min="6939" max="6939" width="15.109375" customWidth="1"/>
    <col min="6940" max="6940" width="9.77734375" customWidth="1"/>
    <col min="6941" max="6941" width="5.88671875" customWidth="1"/>
    <col min="6942" max="6942" width="15.109375" customWidth="1"/>
    <col min="6943" max="6943" width="9.77734375" customWidth="1"/>
    <col min="6944" max="6944" width="5.88671875" customWidth="1"/>
    <col min="6945" max="6945" width="15.109375" customWidth="1"/>
    <col min="6946" max="6946" width="9.77734375" customWidth="1"/>
    <col min="6947" max="6947" width="5.88671875" customWidth="1"/>
    <col min="6948" max="6948" width="15.109375" customWidth="1"/>
    <col min="6949" max="6949" width="9.109375" customWidth="1"/>
    <col min="6950" max="6950" width="5.88671875" customWidth="1"/>
    <col min="6951" max="6951" width="15.109375" customWidth="1"/>
    <col min="6952" max="6952" width="10.33203125" customWidth="1"/>
    <col min="6953" max="6953" width="3.33203125" customWidth="1"/>
    <col min="6954" max="6954" width="15.109375" customWidth="1"/>
    <col min="6955" max="6964" width="0" hidden="1" customWidth="1"/>
    <col min="6965" max="6965" width="17.77734375" bestFit="1" customWidth="1"/>
    <col min="6966" max="6966" width="10.33203125" customWidth="1"/>
    <col min="6967" max="6970" width="0" hidden="1" customWidth="1"/>
    <col min="7169" max="7169" width="4.109375" customWidth="1"/>
    <col min="7170" max="7170" width="4" customWidth="1"/>
    <col min="7171" max="7171" width="20.88671875" customWidth="1"/>
    <col min="7172" max="7172" width="9.6640625" customWidth="1"/>
    <col min="7173" max="7173" width="6" customWidth="1"/>
    <col min="7174" max="7174" width="15.109375" customWidth="1"/>
    <col min="7175" max="7175" width="9.77734375" customWidth="1"/>
    <col min="7176" max="7176" width="5.88671875" customWidth="1"/>
    <col min="7177" max="7177" width="15.109375" customWidth="1"/>
    <col min="7178" max="7178" width="9.77734375" customWidth="1"/>
    <col min="7179" max="7179" width="6.21875" bestFit="1" customWidth="1"/>
    <col min="7180" max="7180" width="15.109375" customWidth="1"/>
    <col min="7181" max="7181" width="9.77734375" customWidth="1"/>
    <col min="7182" max="7182" width="5.88671875" bestFit="1" customWidth="1"/>
    <col min="7183" max="7183" width="15.109375" customWidth="1"/>
    <col min="7184" max="7184" width="9.77734375" customWidth="1"/>
    <col min="7185" max="7185" width="5.88671875" customWidth="1"/>
    <col min="7186" max="7186" width="15.109375" customWidth="1"/>
    <col min="7187" max="7187" width="9.77734375" customWidth="1"/>
    <col min="7188" max="7188" width="5.88671875" customWidth="1"/>
    <col min="7189" max="7189" width="15.109375" customWidth="1"/>
    <col min="7190" max="7190" width="9.77734375" customWidth="1"/>
    <col min="7191" max="7191" width="5.88671875" customWidth="1"/>
    <col min="7192" max="7192" width="15.109375" customWidth="1"/>
    <col min="7193" max="7193" width="9.77734375" customWidth="1"/>
    <col min="7194" max="7194" width="5.88671875" customWidth="1"/>
    <col min="7195" max="7195" width="15.109375" customWidth="1"/>
    <col min="7196" max="7196" width="9.77734375" customWidth="1"/>
    <col min="7197" max="7197" width="5.88671875" customWidth="1"/>
    <col min="7198" max="7198" width="15.109375" customWidth="1"/>
    <col min="7199" max="7199" width="9.77734375" customWidth="1"/>
    <col min="7200" max="7200" width="5.88671875" customWidth="1"/>
    <col min="7201" max="7201" width="15.109375" customWidth="1"/>
    <col min="7202" max="7202" width="9.77734375" customWidth="1"/>
    <col min="7203" max="7203" width="5.88671875" customWidth="1"/>
    <col min="7204" max="7204" width="15.109375" customWidth="1"/>
    <col min="7205" max="7205" width="9.109375" customWidth="1"/>
    <col min="7206" max="7206" width="5.88671875" customWidth="1"/>
    <col min="7207" max="7207" width="15.109375" customWidth="1"/>
    <col min="7208" max="7208" width="10.33203125" customWidth="1"/>
    <col min="7209" max="7209" width="3.33203125" customWidth="1"/>
    <col min="7210" max="7210" width="15.109375" customWidth="1"/>
    <col min="7211" max="7220" width="0" hidden="1" customWidth="1"/>
    <col min="7221" max="7221" width="17.77734375" bestFit="1" customWidth="1"/>
    <col min="7222" max="7222" width="10.33203125" customWidth="1"/>
    <col min="7223" max="7226" width="0" hidden="1" customWidth="1"/>
    <col min="7425" max="7425" width="4.109375" customWidth="1"/>
    <col min="7426" max="7426" width="4" customWidth="1"/>
    <col min="7427" max="7427" width="20.88671875" customWidth="1"/>
    <col min="7428" max="7428" width="9.6640625" customWidth="1"/>
    <col min="7429" max="7429" width="6" customWidth="1"/>
    <col min="7430" max="7430" width="15.109375" customWidth="1"/>
    <col min="7431" max="7431" width="9.77734375" customWidth="1"/>
    <col min="7432" max="7432" width="5.88671875" customWidth="1"/>
    <col min="7433" max="7433" width="15.109375" customWidth="1"/>
    <col min="7434" max="7434" width="9.77734375" customWidth="1"/>
    <col min="7435" max="7435" width="6.21875" bestFit="1" customWidth="1"/>
    <col min="7436" max="7436" width="15.109375" customWidth="1"/>
    <col min="7437" max="7437" width="9.77734375" customWidth="1"/>
    <col min="7438" max="7438" width="5.88671875" bestFit="1" customWidth="1"/>
    <col min="7439" max="7439" width="15.109375" customWidth="1"/>
    <col min="7440" max="7440" width="9.77734375" customWidth="1"/>
    <col min="7441" max="7441" width="5.88671875" customWidth="1"/>
    <col min="7442" max="7442" width="15.109375" customWidth="1"/>
    <col min="7443" max="7443" width="9.77734375" customWidth="1"/>
    <col min="7444" max="7444" width="5.88671875" customWidth="1"/>
    <col min="7445" max="7445" width="15.109375" customWidth="1"/>
    <col min="7446" max="7446" width="9.77734375" customWidth="1"/>
    <col min="7447" max="7447" width="5.88671875" customWidth="1"/>
    <col min="7448" max="7448" width="15.109375" customWidth="1"/>
    <col min="7449" max="7449" width="9.77734375" customWidth="1"/>
    <col min="7450" max="7450" width="5.88671875" customWidth="1"/>
    <col min="7451" max="7451" width="15.109375" customWidth="1"/>
    <col min="7452" max="7452" width="9.77734375" customWidth="1"/>
    <col min="7453" max="7453" width="5.88671875" customWidth="1"/>
    <col min="7454" max="7454" width="15.109375" customWidth="1"/>
    <col min="7455" max="7455" width="9.77734375" customWidth="1"/>
    <col min="7456" max="7456" width="5.88671875" customWidth="1"/>
    <col min="7457" max="7457" width="15.109375" customWidth="1"/>
    <col min="7458" max="7458" width="9.77734375" customWidth="1"/>
    <col min="7459" max="7459" width="5.88671875" customWidth="1"/>
    <col min="7460" max="7460" width="15.109375" customWidth="1"/>
    <col min="7461" max="7461" width="9.109375" customWidth="1"/>
    <col min="7462" max="7462" width="5.88671875" customWidth="1"/>
    <col min="7463" max="7463" width="15.109375" customWidth="1"/>
    <col min="7464" max="7464" width="10.33203125" customWidth="1"/>
    <col min="7465" max="7465" width="3.33203125" customWidth="1"/>
    <col min="7466" max="7466" width="15.109375" customWidth="1"/>
    <col min="7467" max="7476" width="0" hidden="1" customWidth="1"/>
    <col min="7477" max="7477" width="17.77734375" bestFit="1" customWidth="1"/>
    <col min="7478" max="7478" width="10.33203125" customWidth="1"/>
    <col min="7479" max="7482" width="0" hidden="1" customWidth="1"/>
    <col min="7681" max="7681" width="4.109375" customWidth="1"/>
    <col min="7682" max="7682" width="4" customWidth="1"/>
    <col min="7683" max="7683" width="20.88671875" customWidth="1"/>
    <col min="7684" max="7684" width="9.6640625" customWidth="1"/>
    <col min="7685" max="7685" width="6" customWidth="1"/>
    <col min="7686" max="7686" width="15.109375" customWidth="1"/>
    <col min="7687" max="7687" width="9.77734375" customWidth="1"/>
    <col min="7688" max="7688" width="5.88671875" customWidth="1"/>
    <col min="7689" max="7689" width="15.109375" customWidth="1"/>
    <col min="7690" max="7690" width="9.77734375" customWidth="1"/>
    <col min="7691" max="7691" width="6.21875" bestFit="1" customWidth="1"/>
    <col min="7692" max="7692" width="15.109375" customWidth="1"/>
    <col min="7693" max="7693" width="9.77734375" customWidth="1"/>
    <col min="7694" max="7694" width="5.88671875" bestFit="1" customWidth="1"/>
    <col min="7695" max="7695" width="15.109375" customWidth="1"/>
    <col min="7696" max="7696" width="9.77734375" customWidth="1"/>
    <col min="7697" max="7697" width="5.88671875" customWidth="1"/>
    <col min="7698" max="7698" width="15.109375" customWidth="1"/>
    <col min="7699" max="7699" width="9.77734375" customWidth="1"/>
    <col min="7700" max="7700" width="5.88671875" customWidth="1"/>
    <col min="7701" max="7701" width="15.109375" customWidth="1"/>
    <col min="7702" max="7702" width="9.77734375" customWidth="1"/>
    <col min="7703" max="7703" width="5.88671875" customWidth="1"/>
    <col min="7704" max="7704" width="15.109375" customWidth="1"/>
    <col min="7705" max="7705" width="9.77734375" customWidth="1"/>
    <col min="7706" max="7706" width="5.88671875" customWidth="1"/>
    <col min="7707" max="7707" width="15.109375" customWidth="1"/>
    <col min="7708" max="7708" width="9.77734375" customWidth="1"/>
    <col min="7709" max="7709" width="5.88671875" customWidth="1"/>
    <col min="7710" max="7710" width="15.109375" customWidth="1"/>
    <col min="7711" max="7711" width="9.77734375" customWidth="1"/>
    <col min="7712" max="7712" width="5.88671875" customWidth="1"/>
    <col min="7713" max="7713" width="15.109375" customWidth="1"/>
    <col min="7714" max="7714" width="9.77734375" customWidth="1"/>
    <col min="7715" max="7715" width="5.88671875" customWidth="1"/>
    <col min="7716" max="7716" width="15.109375" customWidth="1"/>
    <col min="7717" max="7717" width="9.109375" customWidth="1"/>
    <col min="7718" max="7718" width="5.88671875" customWidth="1"/>
    <col min="7719" max="7719" width="15.109375" customWidth="1"/>
    <col min="7720" max="7720" width="10.33203125" customWidth="1"/>
    <col min="7721" max="7721" width="3.33203125" customWidth="1"/>
    <col min="7722" max="7722" width="15.109375" customWidth="1"/>
    <col min="7723" max="7732" width="0" hidden="1" customWidth="1"/>
    <col min="7733" max="7733" width="17.77734375" bestFit="1" customWidth="1"/>
    <col min="7734" max="7734" width="10.33203125" customWidth="1"/>
    <col min="7735" max="7738" width="0" hidden="1" customWidth="1"/>
    <col min="7937" max="7937" width="4.109375" customWidth="1"/>
    <col min="7938" max="7938" width="4" customWidth="1"/>
    <col min="7939" max="7939" width="20.88671875" customWidth="1"/>
    <col min="7940" max="7940" width="9.6640625" customWidth="1"/>
    <col min="7941" max="7941" width="6" customWidth="1"/>
    <col min="7942" max="7942" width="15.109375" customWidth="1"/>
    <col min="7943" max="7943" width="9.77734375" customWidth="1"/>
    <col min="7944" max="7944" width="5.88671875" customWidth="1"/>
    <col min="7945" max="7945" width="15.109375" customWidth="1"/>
    <col min="7946" max="7946" width="9.77734375" customWidth="1"/>
    <col min="7947" max="7947" width="6.21875" bestFit="1" customWidth="1"/>
    <col min="7948" max="7948" width="15.109375" customWidth="1"/>
    <col min="7949" max="7949" width="9.77734375" customWidth="1"/>
    <col min="7950" max="7950" width="5.88671875" bestFit="1" customWidth="1"/>
    <col min="7951" max="7951" width="15.109375" customWidth="1"/>
    <col min="7952" max="7952" width="9.77734375" customWidth="1"/>
    <col min="7953" max="7953" width="5.88671875" customWidth="1"/>
    <col min="7954" max="7954" width="15.109375" customWidth="1"/>
    <col min="7955" max="7955" width="9.77734375" customWidth="1"/>
    <col min="7956" max="7956" width="5.88671875" customWidth="1"/>
    <col min="7957" max="7957" width="15.109375" customWidth="1"/>
    <col min="7958" max="7958" width="9.77734375" customWidth="1"/>
    <col min="7959" max="7959" width="5.88671875" customWidth="1"/>
    <col min="7960" max="7960" width="15.109375" customWidth="1"/>
    <col min="7961" max="7961" width="9.77734375" customWidth="1"/>
    <col min="7962" max="7962" width="5.88671875" customWidth="1"/>
    <col min="7963" max="7963" width="15.109375" customWidth="1"/>
    <col min="7964" max="7964" width="9.77734375" customWidth="1"/>
    <col min="7965" max="7965" width="5.88671875" customWidth="1"/>
    <col min="7966" max="7966" width="15.109375" customWidth="1"/>
    <col min="7967" max="7967" width="9.77734375" customWidth="1"/>
    <col min="7968" max="7968" width="5.88671875" customWidth="1"/>
    <col min="7969" max="7969" width="15.109375" customWidth="1"/>
    <col min="7970" max="7970" width="9.77734375" customWidth="1"/>
    <col min="7971" max="7971" width="5.88671875" customWidth="1"/>
    <col min="7972" max="7972" width="15.109375" customWidth="1"/>
    <col min="7973" max="7973" width="9.109375" customWidth="1"/>
    <col min="7974" max="7974" width="5.88671875" customWidth="1"/>
    <col min="7975" max="7975" width="15.109375" customWidth="1"/>
    <col min="7976" max="7976" width="10.33203125" customWidth="1"/>
    <col min="7977" max="7977" width="3.33203125" customWidth="1"/>
    <col min="7978" max="7978" width="15.109375" customWidth="1"/>
    <col min="7979" max="7988" width="0" hidden="1" customWidth="1"/>
    <col min="7989" max="7989" width="17.77734375" bestFit="1" customWidth="1"/>
    <col min="7990" max="7990" width="10.33203125" customWidth="1"/>
    <col min="7991" max="7994" width="0" hidden="1" customWidth="1"/>
    <col min="8193" max="8193" width="4.109375" customWidth="1"/>
    <col min="8194" max="8194" width="4" customWidth="1"/>
    <col min="8195" max="8195" width="20.88671875" customWidth="1"/>
    <col min="8196" max="8196" width="9.6640625" customWidth="1"/>
    <col min="8197" max="8197" width="6" customWidth="1"/>
    <col min="8198" max="8198" width="15.109375" customWidth="1"/>
    <col min="8199" max="8199" width="9.77734375" customWidth="1"/>
    <col min="8200" max="8200" width="5.88671875" customWidth="1"/>
    <col min="8201" max="8201" width="15.109375" customWidth="1"/>
    <col min="8202" max="8202" width="9.77734375" customWidth="1"/>
    <col min="8203" max="8203" width="6.21875" bestFit="1" customWidth="1"/>
    <col min="8204" max="8204" width="15.109375" customWidth="1"/>
    <col min="8205" max="8205" width="9.77734375" customWidth="1"/>
    <col min="8206" max="8206" width="5.88671875" bestFit="1" customWidth="1"/>
    <col min="8207" max="8207" width="15.109375" customWidth="1"/>
    <col min="8208" max="8208" width="9.77734375" customWidth="1"/>
    <col min="8209" max="8209" width="5.88671875" customWidth="1"/>
    <col min="8210" max="8210" width="15.109375" customWidth="1"/>
    <col min="8211" max="8211" width="9.77734375" customWidth="1"/>
    <col min="8212" max="8212" width="5.88671875" customWidth="1"/>
    <col min="8213" max="8213" width="15.109375" customWidth="1"/>
    <col min="8214" max="8214" width="9.77734375" customWidth="1"/>
    <col min="8215" max="8215" width="5.88671875" customWidth="1"/>
    <col min="8216" max="8216" width="15.109375" customWidth="1"/>
    <col min="8217" max="8217" width="9.77734375" customWidth="1"/>
    <col min="8218" max="8218" width="5.88671875" customWidth="1"/>
    <col min="8219" max="8219" width="15.109375" customWidth="1"/>
    <col min="8220" max="8220" width="9.77734375" customWidth="1"/>
    <col min="8221" max="8221" width="5.88671875" customWidth="1"/>
    <col min="8222" max="8222" width="15.109375" customWidth="1"/>
    <col min="8223" max="8223" width="9.77734375" customWidth="1"/>
    <col min="8224" max="8224" width="5.88671875" customWidth="1"/>
    <col min="8225" max="8225" width="15.109375" customWidth="1"/>
    <col min="8226" max="8226" width="9.77734375" customWidth="1"/>
    <col min="8227" max="8227" width="5.88671875" customWidth="1"/>
    <col min="8228" max="8228" width="15.109375" customWidth="1"/>
    <col min="8229" max="8229" width="9.109375" customWidth="1"/>
    <col min="8230" max="8230" width="5.88671875" customWidth="1"/>
    <col min="8231" max="8231" width="15.109375" customWidth="1"/>
    <col min="8232" max="8232" width="10.33203125" customWidth="1"/>
    <col min="8233" max="8233" width="3.33203125" customWidth="1"/>
    <col min="8234" max="8234" width="15.109375" customWidth="1"/>
    <col min="8235" max="8244" width="0" hidden="1" customWidth="1"/>
    <col min="8245" max="8245" width="17.77734375" bestFit="1" customWidth="1"/>
    <col min="8246" max="8246" width="10.33203125" customWidth="1"/>
    <col min="8247" max="8250" width="0" hidden="1" customWidth="1"/>
    <col min="8449" max="8449" width="4.109375" customWidth="1"/>
    <col min="8450" max="8450" width="4" customWidth="1"/>
    <col min="8451" max="8451" width="20.88671875" customWidth="1"/>
    <col min="8452" max="8452" width="9.6640625" customWidth="1"/>
    <col min="8453" max="8453" width="6" customWidth="1"/>
    <col min="8454" max="8454" width="15.109375" customWidth="1"/>
    <col min="8455" max="8455" width="9.77734375" customWidth="1"/>
    <col min="8456" max="8456" width="5.88671875" customWidth="1"/>
    <col min="8457" max="8457" width="15.109375" customWidth="1"/>
    <col min="8458" max="8458" width="9.77734375" customWidth="1"/>
    <col min="8459" max="8459" width="6.21875" bestFit="1" customWidth="1"/>
    <col min="8460" max="8460" width="15.109375" customWidth="1"/>
    <col min="8461" max="8461" width="9.77734375" customWidth="1"/>
    <col min="8462" max="8462" width="5.88671875" bestFit="1" customWidth="1"/>
    <col min="8463" max="8463" width="15.109375" customWidth="1"/>
    <col min="8464" max="8464" width="9.77734375" customWidth="1"/>
    <col min="8465" max="8465" width="5.88671875" customWidth="1"/>
    <col min="8466" max="8466" width="15.109375" customWidth="1"/>
    <col min="8467" max="8467" width="9.77734375" customWidth="1"/>
    <col min="8468" max="8468" width="5.88671875" customWidth="1"/>
    <col min="8469" max="8469" width="15.109375" customWidth="1"/>
    <col min="8470" max="8470" width="9.77734375" customWidth="1"/>
    <col min="8471" max="8471" width="5.88671875" customWidth="1"/>
    <col min="8472" max="8472" width="15.109375" customWidth="1"/>
    <col min="8473" max="8473" width="9.77734375" customWidth="1"/>
    <col min="8474" max="8474" width="5.88671875" customWidth="1"/>
    <col min="8475" max="8475" width="15.109375" customWidth="1"/>
    <col min="8476" max="8476" width="9.77734375" customWidth="1"/>
    <col min="8477" max="8477" width="5.88671875" customWidth="1"/>
    <col min="8478" max="8478" width="15.109375" customWidth="1"/>
    <col min="8479" max="8479" width="9.77734375" customWidth="1"/>
    <col min="8480" max="8480" width="5.88671875" customWidth="1"/>
    <col min="8481" max="8481" width="15.109375" customWidth="1"/>
    <col min="8482" max="8482" width="9.77734375" customWidth="1"/>
    <col min="8483" max="8483" width="5.88671875" customWidth="1"/>
    <col min="8484" max="8484" width="15.109375" customWidth="1"/>
    <col min="8485" max="8485" width="9.109375" customWidth="1"/>
    <col min="8486" max="8486" width="5.88671875" customWidth="1"/>
    <col min="8487" max="8487" width="15.109375" customWidth="1"/>
    <col min="8488" max="8488" width="10.33203125" customWidth="1"/>
    <col min="8489" max="8489" width="3.33203125" customWidth="1"/>
    <col min="8490" max="8490" width="15.109375" customWidth="1"/>
    <col min="8491" max="8500" width="0" hidden="1" customWidth="1"/>
    <col min="8501" max="8501" width="17.77734375" bestFit="1" customWidth="1"/>
    <col min="8502" max="8502" width="10.33203125" customWidth="1"/>
    <col min="8503" max="8506" width="0" hidden="1" customWidth="1"/>
    <col min="8705" max="8705" width="4.109375" customWidth="1"/>
    <col min="8706" max="8706" width="4" customWidth="1"/>
    <col min="8707" max="8707" width="20.88671875" customWidth="1"/>
    <col min="8708" max="8708" width="9.6640625" customWidth="1"/>
    <col min="8709" max="8709" width="6" customWidth="1"/>
    <col min="8710" max="8710" width="15.109375" customWidth="1"/>
    <col min="8711" max="8711" width="9.77734375" customWidth="1"/>
    <col min="8712" max="8712" width="5.88671875" customWidth="1"/>
    <col min="8713" max="8713" width="15.109375" customWidth="1"/>
    <col min="8714" max="8714" width="9.77734375" customWidth="1"/>
    <col min="8715" max="8715" width="6.21875" bestFit="1" customWidth="1"/>
    <col min="8716" max="8716" width="15.109375" customWidth="1"/>
    <col min="8717" max="8717" width="9.77734375" customWidth="1"/>
    <col min="8718" max="8718" width="5.88671875" bestFit="1" customWidth="1"/>
    <col min="8719" max="8719" width="15.109375" customWidth="1"/>
    <col min="8720" max="8720" width="9.77734375" customWidth="1"/>
    <col min="8721" max="8721" width="5.88671875" customWidth="1"/>
    <col min="8722" max="8722" width="15.109375" customWidth="1"/>
    <col min="8723" max="8723" width="9.77734375" customWidth="1"/>
    <col min="8724" max="8724" width="5.88671875" customWidth="1"/>
    <col min="8725" max="8725" width="15.109375" customWidth="1"/>
    <col min="8726" max="8726" width="9.77734375" customWidth="1"/>
    <col min="8727" max="8727" width="5.88671875" customWidth="1"/>
    <col min="8728" max="8728" width="15.109375" customWidth="1"/>
    <col min="8729" max="8729" width="9.77734375" customWidth="1"/>
    <col min="8730" max="8730" width="5.88671875" customWidth="1"/>
    <col min="8731" max="8731" width="15.109375" customWidth="1"/>
    <col min="8732" max="8732" width="9.77734375" customWidth="1"/>
    <col min="8733" max="8733" width="5.88671875" customWidth="1"/>
    <col min="8734" max="8734" width="15.109375" customWidth="1"/>
    <col min="8735" max="8735" width="9.77734375" customWidth="1"/>
    <col min="8736" max="8736" width="5.88671875" customWidth="1"/>
    <col min="8737" max="8737" width="15.109375" customWidth="1"/>
    <col min="8738" max="8738" width="9.77734375" customWidth="1"/>
    <col min="8739" max="8739" width="5.88671875" customWidth="1"/>
    <col min="8740" max="8740" width="15.109375" customWidth="1"/>
    <col min="8741" max="8741" width="9.109375" customWidth="1"/>
    <col min="8742" max="8742" width="5.88671875" customWidth="1"/>
    <col min="8743" max="8743" width="15.109375" customWidth="1"/>
    <col min="8744" max="8744" width="10.33203125" customWidth="1"/>
    <col min="8745" max="8745" width="3.33203125" customWidth="1"/>
    <col min="8746" max="8746" width="15.109375" customWidth="1"/>
    <col min="8747" max="8756" width="0" hidden="1" customWidth="1"/>
    <col min="8757" max="8757" width="17.77734375" bestFit="1" customWidth="1"/>
    <col min="8758" max="8758" width="10.33203125" customWidth="1"/>
    <col min="8759" max="8762" width="0" hidden="1" customWidth="1"/>
    <col min="8961" max="8961" width="4.109375" customWidth="1"/>
    <col min="8962" max="8962" width="4" customWidth="1"/>
    <col min="8963" max="8963" width="20.88671875" customWidth="1"/>
    <col min="8964" max="8964" width="9.6640625" customWidth="1"/>
    <col min="8965" max="8965" width="6" customWidth="1"/>
    <col min="8966" max="8966" width="15.109375" customWidth="1"/>
    <col min="8967" max="8967" width="9.77734375" customWidth="1"/>
    <col min="8968" max="8968" width="5.88671875" customWidth="1"/>
    <col min="8969" max="8969" width="15.109375" customWidth="1"/>
    <col min="8970" max="8970" width="9.77734375" customWidth="1"/>
    <col min="8971" max="8971" width="6.21875" bestFit="1" customWidth="1"/>
    <col min="8972" max="8972" width="15.109375" customWidth="1"/>
    <col min="8973" max="8973" width="9.77734375" customWidth="1"/>
    <col min="8974" max="8974" width="5.88671875" bestFit="1" customWidth="1"/>
    <col min="8975" max="8975" width="15.109375" customWidth="1"/>
    <col min="8976" max="8976" width="9.77734375" customWidth="1"/>
    <col min="8977" max="8977" width="5.88671875" customWidth="1"/>
    <col min="8978" max="8978" width="15.109375" customWidth="1"/>
    <col min="8979" max="8979" width="9.77734375" customWidth="1"/>
    <col min="8980" max="8980" width="5.88671875" customWidth="1"/>
    <col min="8981" max="8981" width="15.109375" customWidth="1"/>
    <col min="8982" max="8982" width="9.77734375" customWidth="1"/>
    <col min="8983" max="8983" width="5.88671875" customWidth="1"/>
    <col min="8984" max="8984" width="15.109375" customWidth="1"/>
    <col min="8985" max="8985" width="9.77734375" customWidth="1"/>
    <col min="8986" max="8986" width="5.88671875" customWidth="1"/>
    <col min="8987" max="8987" width="15.109375" customWidth="1"/>
    <col min="8988" max="8988" width="9.77734375" customWidth="1"/>
    <col min="8989" max="8989" width="5.88671875" customWidth="1"/>
    <col min="8990" max="8990" width="15.109375" customWidth="1"/>
    <col min="8991" max="8991" width="9.77734375" customWidth="1"/>
    <col min="8992" max="8992" width="5.88671875" customWidth="1"/>
    <col min="8993" max="8993" width="15.109375" customWidth="1"/>
    <col min="8994" max="8994" width="9.77734375" customWidth="1"/>
    <col min="8995" max="8995" width="5.88671875" customWidth="1"/>
    <col min="8996" max="8996" width="15.109375" customWidth="1"/>
    <col min="8997" max="8997" width="9.109375" customWidth="1"/>
    <col min="8998" max="8998" width="5.88671875" customWidth="1"/>
    <col min="8999" max="8999" width="15.109375" customWidth="1"/>
    <col min="9000" max="9000" width="10.33203125" customWidth="1"/>
    <col min="9001" max="9001" width="3.33203125" customWidth="1"/>
    <col min="9002" max="9002" width="15.109375" customWidth="1"/>
    <col min="9003" max="9012" width="0" hidden="1" customWidth="1"/>
    <col min="9013" max="9013" width="17.77734375" bestFit="1" customWidth="1"/>
    <col min="9014" max="9014" width="10.33203125" customWidth="1"/>
    <col min="9015" max="9018" width="0" hidden="1" customWidth="1"/>
    <col min="9217" max="9217" width="4.109375" customWidth="1"/>
    <col min="9218" max="9218" width="4" customWidth="1"/>
    <col min="9219" max="9219" width="20.88671875" customWidth="1"/>
    <col min="9220" max="9220" width="9.6640625" customWidth="1"/>
    <col min="9221" max="9221" width="6" customWidth="1"/>
    <col min="9222" max="9222" width="15.109375" customWidth="1"/>
    <col min="9223" max="9223" width="9.77734375" customWidth="1"/>
    <col min="9224" max="9224" width="5.88671875" customWidth="1"/>
    <col min="9225" max="9225" width="15.109375" customWidth="1"/>
    <col min="9226" max="9226" width="9.77734375" customWidth="1"/>
    <col min="9227" max="9227" width="6.21875" bestFit="1" customWidth="1"/>
    <col min="9228" max="9228" width="15.109375" customWidth="1"/>
    <col min="9229" max="9229" width="9.77734375" customWidth="1"/>
    <col min="9230" max="9230" width="5.88671875" bestFit="1" customWidth="1"/>
    <col min="9231" max="9231" width="15.109375" customWidth="1"/>
    <col min="9232" max="9232" width="9.77734375" customWidth="1"/>
    <col min="9233" max="9233" width="5.88671875" customWidth="1"/>
    <col min="9234" max="9234" width="15.109375" customWidth="1"/>
    <col min="9235" max="9235" width="9.77734375" customWidth="1"/>
    <col min="9236" max="9236" width="5.88671875" customWidth="1"/>
    <col min="9237" max="9237" width="15.109375" customWidth="1"/>
    <col min="9238" max="9238" width="9.77734375" customWidth="1"/>
    <col min="9239" max="9239" width="5.88671875" customWidth="1"/>
    <col min="9240" max="9240" width="15.109375" customWidth="1"/>
    <col min="9241" max="9241" width="9.77734375" customWidth="1"/>
    <col min="9242" max="9242" width="5.88671875" customWidth="1"/>
    <col min="9243" max="9243" width="15.109375" customWidth="1"/>
    <col min="9244" max="9244" width="9.77734375" customWidth="1"/>
    <col min="9245" max="9245" width="5.88671875" customWidth="1"/>
    <col min="9246" max="9246" width="15.109375" customWidth="1"/>
    <col min="9247" max="9247" width="9.77734375" customWidth="1"/>
    <col min="9248" max="9248" width="5.88671875" customWidth="1"/>
    <col min="9249" max="9249" width="15.109375" customWidth="1"/>
    <col min="9250" max="9250" width="9.77734375" customWidth="1"/>
    <col min="9251" max="9251" width="5.88671875" customWidth="1"/>
    <col min="9252" max="9252" width="15.109375" customWidth="1"/>
    <col min="9253" max="9253" width="9.109375" customWidth="1"/>
    <col min="9254" max="9254" width="5.88671875" customWidth="1"/>
    <col min="9255" max="9255" width="15.109375" customWidth="1"/>
    <col min="9256" max="9256" width="10.33203125" customWidth="1"/>
    <col min="9257" max="9257" width="3.33203125" customWidth="1"/>
    <col min="9258" max="9258" width="15.109375" customWidth="1"/>
    <col min="9259" max="9268" width="0" hidden="1" customWidth="1"/>
    <col min="9269" max="9269" width="17.77734375" bestFit="1" customWidth="1"/>
    <col min="9270" max="9270" width="10.33203125" customWidth="1"/>
    <col min="9271" max="9274" width="0" hidden="1" customWidth="1"/>
    <col min="9473" max="9473" width="4.109375" customWidth="1"/>
    <col min="9474" max="9474" width="4" customWidth="1"/>
    <col min="9475" max="9475" width="20.88671875" customWidth="1"/>
    <col min="9476" max="9476" width="9.6640625" customWidth="1"/>
    <col min="9477" max="9477" width="6" customWidth="1"/>
    <col min="9478" max="9478" width="15.109375" customWidth="1"/>
    <col min="9479" max="9479" width="9.77734375" customWidth="1"/>
    <col min="9480" max="9480" width="5.88671875" customWidth="1"/>
    <col min="9481" max="9481" width="15.109375" customWidth="1"/>
    <col min="9482" max="9482" width="9.77734375" customWidth="1"/>
    <col min="9483" max="9483" width="6.21875" bestFit="1" customWidth="1"/>
    <col min="9484" max="9484" width="15.109375" customWidth="1"/>
    <col min="9485" max="9485" width="9.77734375" customWidth="1"/>
    <col min="9486" max="9486" width="5.88671875" bestFit="1" customWidth="1"/>
    <col min="9487" max="9487" width="15.109375" customWidth="1"/>
    <col min="9488" max="9488" width="9.77734375" customWidth="1"/>
    <col min="9489" max="9489" width="5.88671875" customWidth="1"/>
    <col min="9490" max="9490" width="15.109375" customWidth="1"/>
    <col min="9491" max="9491" width="9.77734375" customWidth="1"/>
    <col min="9492" max="9492" width="5.88671875" customWidth="1"/>
    <col min="9493" max="9493" width="15.109375" customWidth="1"/>
    <col min="9494" max="9494" width="9.77734375" customWidth="1"/>
    <col min="9495" max="9495" width="5.88671875" customWidth="1"/>
    <col min="9496" max="9496" width="15.109375" customWidth="1"/>
    <col min="9497" max="9497" width="9.77734375" customWidth="1"/>
    <col min="9498" max="9498" width="5.88671875" customWidth="1"/>
    <col min="9499" max="9499" width="15.109375" customWidth="1"/>
    <col min="9500" max="9500" width="9.77734375" customWidth="1"/>
    <col min="9501" max="9501" width="5.88671875" customWidth="1"/>
    <col min="9502" max="9502" width="15.109375" customWidth="1"/>
    <col min="9503" max="9503" width="9.77734375" customWidth="1"/>
    <col min="9504" max="9504" width="5.88671875" customWidth="1"/>
    <col min="9505" max="9505" width="15.109375" customWidth="1"/>
    <col min="9506" max="9506" width="9.77734375" customWidth="1"/>
    <col min="9507" max="9507" width="5.88671875" customWidth="1"/>
    <col min="9508" max="9508" width="15.109375" customWidth="1"/>
    <col min="9509" max="9509" width="9.109375" customWidth="1"/>
    <col min="9510" max="9510" width="5.88671875" customWidth="1"/>
    <col min="9511" max="9511" width="15.109375" customWidth="1"/>
    <col min="9512" max="9512" width="10.33203125" customWidth="1"/>
    <col min="9513" max="9513" width="3.33203125" customWidth="1"/>
    <col min="9514" max="9514" width="15.109375" customWidth="1"/>
    <col min="9515" max="9524" width="0" hidden="1" customWidth="1"/>
    <col min="9525" max="9525" width="17.77734375" bestFit="1" customWidth="1"/>
    <col min="9526" max="9526" width="10.33203125" customWidth="1"/>
    <col min="9527" max="9530" width="0" hidden="1" customWidth="1"/>
    <col min="9729" max="9729" width="4.109375" customWidth="1"/>
    <col min="9730" max="9730" width="4" customWidth="1"/>
    <col min="9731" max="9731" width="20.88671875" customWidth="1"/>
    <col min="9732" max="9732" width="9.6640625" customWidth="1"/>
    <col min="9733" max="9733" width="6" customWidth="1"/>
    <col min="9734" max="9734" width="15.109375" customWidth="1"/>
    <col min="9735" max="9735" width="9.77734375" customWidth="1"/>
    <col min="9736" max="9736" width="5.88671875" customWidth="1"/>
    <col min="9737" max="9737" width="15.109375" customWidth="1"/>
    <col min="9738" max="9738" width="9.77734375" customWidth="1"/>
    <col min="9739" max="9739" width="6.21875" bestFit="1" customWidth="1"/>
    <col min="9740" max="9740" width="15.109375" customWidth="1"/>
    <col min="9741" max="9741" width="9.77734375" customWidth="1"/>
    <col min="9742" max="9742" width="5.88671875" bestFit="1" customWidth="1"/>
    <col min="9743" max="9743" width="15.109375" customWidth="1"/>
    <col min="9744" max="9744" width="9.77734375" customWidth="1"/>
    <col min="9745" max="9745" width="5.88671875" customWidth="1"/>
    <col min="9746" max="9746" width="15.109375" customWidth="1"/>
    <col min="9747" max="9747" width="9.77734375" customWidth="1"/>
    <col min="9748" max="9748" width="5.88671875" customWidth="1"/>
    <col min="9749" max="9749" width="15.109375" customWidth="1"/>
    <col min="9750" max="9750" width="9.77734375" customWidth="1"/>
    <col min="9751" max="9751" width="5.88671875" customWidth="1"/>
    <col min="9752" max="9752" width="15.109375" customWidth="1"/>
    <col min="9753" max="9753" width="9.77734375" customWidth="1"/>
    <col min="9754" max="9754" width="5.88671875" customWidth="1"/>
    <col min="9755" max="9755" width="15.109375" customWidth="1"/>
    <col min="9756" max="9756" width="9.77734375" customWidth="1"/>
    <col min="9757" max="9757" width="5.88671875" customWidth="1"/>
    <col min="9758" max="9758" width="15.109375" customWidth="1"/>
    <col min="9759" max="9759" width="9.77734375" customWidth="1"/>
    <col min="9760" max="9760" width="5.88671875" customWidth="1"/>
    <col min="9761" max="9761" width="15.109375" customWidth="1"/>
    <col min="9762" max="9762" width="9.77734375" customWidth="1"/>
    <col min="9763" max="9763" width="5.88671875" customWidth="1"/>
    <col min="9764" max="9764" width="15.109375" customWidth="1"/>
    <col min="9765" max="9765" width="9.109375" customWidth="1"/>
    <col min="9766" max="9766" width="5.88671875" customWidth="1"/>
    <col min="9767" max="9767" width="15.109375" customWidth="1"/>
    <col min="9768" max="9768" width="10.33203125" customWidth="1"/>
    <col min="9769" max="9769" width="3.33203125" customWidth="1"/>
    <col min="9770" max="9770" width="15.109375" customWidth="1"/>
    <col min="9771" max="9780" width="0" hidden="1" customWidth="1"/>
    <col min="9781" max="9781" width="17.77734375" bestFit="1" customWidth="1"/>
    <col min="9782" max="9782" width="10.33203125" customWidth="1"/>
    <col min="9783" max="9786" width="0" hidden="1" customWidth="1"/>
    <col min="9985" max="9985" width="4.109375" customWidth="1"/>
    <col min="9986" max="9986" width="4" customWidth="1"/>
    <col min="9987" max="9987" width="20.88671875" customWidth="1"/>
    <col min="9988" max="9988" width="9.6640625" customWidth="1"/>
    <col min="9989" max="9989" width="6" customWidth="1"/>
    <col min="9990" max="9990" width="15.109375" customWidth="1"/>
    <col min="9991" max="9991" width="9.77734375" customWidth="1"/>
    <col min="9992" max="9992" width="5.88671875" customWidth="1"/>
    <col min="9993" max="9993" width="15.109375" customWidth="1"/>
    <col min="9994" max="9994" width="9.77734375" customWidth="1"/>
    <col min="9995" max="9995" width="6.21875" bestFit="1" customWidth="1"/>
    <col min="9996" max="9996" width="15.109375" customWidth="1"/>
    <col min="9997" max="9997" width="9.77734375" customWidth="1"/>
    <col min="9998" max="9998" width="5.88671875" bestFit="1" customWidth="1"/>
    <col min="9999" max="9999" width="15.109375" customWidth="1"/>
    <col min="10000" max="10000" width="9.77734375" customWidth="1"/>
    <col min="10001" max="10001" width="5.88671875" customWidth="1"/>
    <col min="10002" max="10002" width="15.109375" customWidth="1"/>
    <col min="10003" max="10003" width="9.77734375" customWidth="1"/>
    <col min="10004" max="10004" width="5.88671875" customWidth="1"/>
    <col min="10005" max="10005" width="15.109375" customWidth="1"/>
    <col min="10006" max="10006" width="9.77734375" customWidth="1"/>
    <col min="10007" max="10007" width="5.88671875" customWidth="1"/>
    <col min="10008" max="10008" width="15.109375" customWidth="1"/>
    <col min="10009" max="10009" width="9.77734375" customWidth="1"/>
    <col min="10010" max="10010" width="5.88671875" customWidth="1"/>
    <col min="10011" max="10011" width="15.109375" customWidth="1"/>
    <col min="10012" max="10012" width="9.77734375" customWidth="1"/>
    <col min="10013" max="10013" width="5.88671875" customWidth="1"/>
    <col min="10014" max="10014" width="15.109375" customWidth="1"/>
    <col min="10015" max="10015" width="9.77734375" customWidth="1"/>
    <col min="10016" max="10016" width="5.88671875" customWidth="1"/>
    <col min="10017" max="10017" width="15.109375" customWidth="1"/>
    <col min="10018" max="10018" width="9.77734375" customWidth="1"/>
    <col min="10019" max="10019" width="5.88671875" customWidth="1"/>
    <col min="10020" max="10020" width="15.109375" customWidth="1"/>
    <col min="10021" max="10021" width="9.109375" customWidth="1"/>
    <col min="10022" max="10022" width="5.88671875" customWidth="1"/>
    <col min="10023" max="10023" width="15.109375" customWidth="1"/>
    <col min="10024" max="10024" width="10.33203125" customWidth="1"/>
    <col min="10025" max="10025" width="3.33203125" customWidth="1"/>
    <col min="10026" max="10026" width="15.109375" customWidth="1"/>
    <col min="10027" max="10036" width="0" hidden="1" customWidth="1"/>
    <col min="10037" max="10037" width="17.77734375" bestFit="1" customWidth="1"/>
    <col min="10038" max="10038" width="10.33203125" customWidth="1"/>
    <col min="10039" max="10042" width="0" hidden="1" customWidth="1"/>
    <col min="10241" max="10241" width="4.109375" customWidth="1"/>
    <col min="10242" max="10242" width="4" customWidth="1"/>
    <col min="10243" max="10243" width="20.88671875" customWidth="1"/>
    <col min="10244" max="10244" width="9.6640625" customWidth="1"/>
    <col min="10245" max="10245" width="6" customWidth="1"/>
    <col min="10246" max="10246" width="15.109375" customWidth="1"/>
    <col min="10247" max="10247" width="9.77734375" customWidth="1"/>
    <col min="10248" max="10248" width="5.88671875" customWidth="1"/>
    <col min="10249" max="10249" width="15.109375" customWidth="1"/>
    <col min="10250" max="10250" width="9.77734375" customWidth="1"/>
    <col min="10251" max="10251" width="6.21875" bestFit="1" customWidth="1"/>
    <col min="10252" max="10252" width="15.109375" customWidth="1"/>
    <col min="10253" max="10253" width="9.77734375" customWidth="1"/>
    <col min="10254" max="10254" width="5.88671875" bestFit="1" customWidth="1"/>
    <col min="10255" max="10255" width="15.109375" customWidth="1"/>
    <col min="10256" max="10256" width="9.77734375" customWidth="1"/>
    <col min="10257" max="10257" width="5.88671875" customWidth="1"/>
    <col min="10258" max="10258" width="15.109375" customWidth="1"/>
    <col min="10259" max="10259" width="9.77734375" customWidth="1"/>
    <col min="10260" max="10260" width="5.88671875" customWidth="1"/>
    <col min="10261" max="10261" width="15.109375" customWidth="1"/>
    <col min="10262" max="10262" width="9.77734375" customWidth="1"/>
    <col min="10263" max="10263" width="5.88671875" customWidth="1"/>
    <col min="10264" max="10264" width="15.109375" customWidth="1"/>
    <col min="10265" max="10265" width="9.77734375" customWidth="1"/>
    <col min="10266" max="10266" width="5.88671875" customWidth="1"/>
    <col min="10267" max="10267" width="15.109375" customWidth="1"/>
    <col min="10268" max="10268" width="9.77734375" customWidth="1"/>
    <col min="10269" max="10269" width="5.88671875" customWidth="1"/>
    <col min="10270" max="10270" width="15.109375" customWidth="1"/>
    <col min="10271" max="10271" width="9.77734375" customWidth="1"/>
    <col min="10272" max="10272" width="5.88671875" customWidth="1"/>
    <col min="10273" max="10273" width="15.109375" customWidth="1"/>
    <col min="10274" max="10274" width="9.77734375" customWidth="1"/>
    <col min="10275" max="10275" width="5.88671875" customWidth="1"/>
    <col min="10276" max="10276" width="15.109375" customWidth="1"/>
    <col min="10277" max="10277" width="9.109375" customWidth="1"/>
    <col min="10278" max="10278" width="5.88671875" customWidth="1"/>
    <col min="10279" max="10279" width="15.109375" customWidth="1"/>
    <col min="10280" max="10280" width="10.33203125" customWidth="1"/>
    <col min="10281" max="10281" width="3.33203125" customWidth="1"/>
    <col min="10282" max="10282" width="15.109375" customWidth="1"/>
    <col min="10283" max="10292" width="0" hidden="1" customWidth="1"/>
    <col min="10293" max="10293" width="17.77734375" bestFit="1" customWidth="1"/>
    <col min="10294" max="10294" width="10.33203125" customWidth="1"/>
    <col min="10295" max="10298" width="0" hidden="1" customWidth="1"/>
    <col min="10497" max="10497" width="4.109375" customWidth="1"/>
    <col min="10498" max="10498" width="4" customWidth="1"/>
    <col min="10499" max="10499" width="20.88671875" customWidth="1"/>
    <col min="10500" max="10500" width="9.6640625" customWidth="1"/>
    <col min="10501" max="10501" width="6" customWidth="1"/>
    <col min="10502" max="10502" width="15.109375" customWidth="1"/>
    <col min="10503" max="10503" width="9.77734375" customWidth="1"/>
    <col min="10504" max="10504" width="5.88671875" customWidth="1"/>
    <col min="10505" max="10505" width="15.109375" customWidth="1"/>
    <col min="10506" max="10506" width="9.77734375" customWidth="1"/>
    <col min="10507" max="10507" width="6.21875" bestFit="1" customWidth="1"/>
    <col min="10508" max="10508" width="15.109375" customWidth="1"/>
    <col min="10509" max="10509" width="9.77734375" customWidth="1"/>
    <col min="10510" max="10510" width="5.88671875" bestFit="1" customWidth="1"/>
    <col min="10511" max="10511" width="15.109375" customWidth="1"/>
    <col min="10512" max="10512" width="9.77734375" customWidth="1"/>
    <col min="10513" max="10513" width="5.88671875" customWidth="1"/>
    <col min="10514" max="10514" width="15.109375" customWidth="1"/>
    <col min="10515" max="10515" width="9.77734375" customWidth="1"/>
    <col min="10516" max="10516" width="5.88671875" customWidth="1"/>
    <col min="10517" max="10517" width="15.109375" customWidth="1"/>
    <col min="10518" max="10518" width="9.77734375" customWidth="1"/>
    <col min="10519" max="10519" width="5.88671875" customWidth="1"/>
    <col min="10520" max="10520" width="15.109375" customWidth="1"/>
    <col min="10521" max="10521" width="9.77734375" customWidth="1"/>
    <col min="10522" max="10522" width="5.88671875" customWidth="1"/>
    <col min="10523" max="10523" width="15.109375" customWidth="1"/>
    <col min="10524" max="10524" width="9.77734375" customWidth="1"/>
    <col min="10525" max="10525" width="5.88671875" customWidth="1"/>
    <col min="10526" max="10526" width="15.109375" customWidth="1"/>
    <col min="10527" max="10527" width="9.77734375" customWidth="1"/>
    <col min="10528" max="10528" width="5.88671875" customWidth="1"/>
    <col min="10529" max="10529" width="15.109375" customWidth="1"/>
    <col min="10530" max="10530" width="9.77734375" customWidth="1"/>
    <col min="10531" max="10531" width="5.88671875" customWidth="1"/>
    <col min="10532" max="10532" width="15.109375" customWidth="1"/>
    <col min="10533" max="10533" width="9.109375" customWidth="1"/>
    <col min="10534" max="10534" width="5.88671875" customWidth="1"/>
    <col min="10535" max="10535" width="15.109375" customWidth="1"/>
    <col min="10536" max="10536" width="10.33203125" customWidth="1"/>
    <col min="10537" max="10537" width="3.33203125" customWidth="1"/>
    <col min="10538" max="10538" width="15.109375" customWidth="1"/>
    <col min="10539" max="10548" width="0" hidden="1" customWidth="1"/>
    <col min="10549" max="10549" width="17.77734375" bestFit="1" customWidth="1"/>
    <col min="10550" max="10550" width="10.33203125" customWidth="1"/>
    <col min="10551" max="10554" width="0" hidden="1" customWidth="1"/>
    <col min="10753" max="10753" width="4.109375" customWidth="1"/>
    <col min="10754" max="10754" width="4" customWidth="1"/>
    <col min="10755" max="10755" width="20.88671875" customWidth="1"/>
    <col min="10756" max="10756" width="9.6640625" customWidth="1"/>
    <col min="10757" max="10757" width="6" customWidth="1"/>
    <col min="10758" max="10758" width="15.109375" customWidth="1"/>
    <col min="10759" max="10759" width="9.77734375" customWidth="1"/>
    <col min="10760" max="10760" width="5.88671875" customWidth="1"/>
    <col min="10761" max="10761" width="15.109375" customWidth="1"/>
    <col min="10762" max="10762" width="9.77734375" customWidth="1"/>
    <col min="10763" max="10763" width="6.21875" bestFit="1" customWidth="1"/>
    <col min="10764" max="10764" width="15.109375" customWidth="1"/>
    <col min="10765" max="10765" width="9.77734375" customWidth="1"/>
    <col min="10766" max="10766" width="5.88671875" bestFit="1" customWidth="1"/>
    <col min="10767" max="10767" width="15.109375" customWidth="1"/>
    <col min="10768" max="10768" width="9.77734375" customWidth="1"/>
    <col min="10769" max="10769" width="5.88671875" customWidth="1"/>
    <col min="10770" max="10770" width="15.109375" customWidth="1"/>
    <col min="10771" max="10771" width="9.77734375" customWidth="1"/>
    <col min="10772" max="10772" width="5.88671875" customWidth="1"/>
    <col min="10773" max="10773" width="15.109375" customWidth="1"/>
    <col min="10774" max="10774" width="9.77734375" customWidth="1"/>
    <col min="10775" max="10775" width="5.88671875" customWidth="1"/>
    <col min="10776" max="10776" width="15.109375" customWidth="1"/>
    <col min="10777" max="10777" width="9.77734375" customWidth="1"/>
    <col min="10778" max="10778" width="5.88671875" customWidth="1"/>
    <col min="10779" max="10779" width="15.109375" customWidth="1"/>
    <col min="10780" max="10780" width="9.77734375" customWidth="1"/>
    <col min="10781" max="10781" width="5.88671875" customWidth="1"/>
    <col min="10782" max="10782" width="15.109375" customWidth="1"/>
    <col min="10783" max="10783" width="9.77734375" customWidth="1"/>
    <col min="10784" max="10784" width="5.88671875" customWidth="1"/>
    <col min="10785" max="10785" width="15.109375" customWidth="1"/>
    <col min="10786" max="10786" width="9.77734375" customWidth="1"/>
    <col min="10787" max="10787" width="5.88671875" customWidth="1"/>
    <col min="10788" max="10788" width="15.109375" customWidth="1"/>
    <col min="10789" max="10789" width="9.109375" customWidth="1"/>
    <col min="10790" max="10790" width="5.88671875" customWidth="1"/>
    <col min="10791" max="10791" width="15.109375" customWidth="1"/>
    <col min="10792" max="10792" width="10.33203125" customWidth="1"/>
    <col min="10793" max="10793" width="3.33203125" customWidth="1"/>
    <col min="10794" max="10794" width="15.109375" customWidth="1"/>
    <col min="10795" max="10804" width="0" hidden="1" customWidth="1"/>
    <col min="10805" max="10805" width="17.77734375" bestFit="1" customWidth="1"/>
    <col min="10806" max="10806" width="10.33203125" customWidth="1"/>
    <col min="10807" max="10810" width="0" hidden="1" customWidth="1"/>
    <col min="11009" max="11009" width="4.109375" customWidth="1"/>
    <col min="11010" max="11010" width="4" customWidth="1"/>
    <col min="11011" max="11011" width="20.88671875" customWidth="1"/>
    <col min="11012" max="11012" width="9.6640625" customWidth="1"/>
    <col min="11013" max="11013" width="6" customWidth="1"/>
    <col min="11014" max="11014" width="15.109375" customWidth="1"/>
    <col min="11015" max="11015" width="9.77734375" customWidth="1"/>
    <col min="11016" max="11016" width="5.88671875" customWidth="1"/>
    <col min="11017" max="11017" width="15.109375" customWidth="1"/>
    <col min="11018" max="11018" width="9.77734375" customWidth="1"/>
    <col min="11019" max="11019" width="6.21875" bestFit="1" customWidth="1"/>
    <col min="11020" max="11020" width="15.109375" customWidth="1"/>
    <col min="11021" max="11021" width="9.77734375" customWidth="1"/>
    <col min="11022" max="11022" width="5.88671875" bestFit="1" customWidth="1"/>
    <col min="11023" max="11023" width="15.109375" customWidth="1"/>
    <col min="11024" max="11024" width="9.77734375" customWidth="1"/>
    <col min="11025" max="11025" width="5.88671875" customWidth="1"/>
    <col min="11026" max="11026" width="15.109375" customWidth="1"/>
    <col min="11027" max="11027" width="9.77734375" customWidth="1"/>
    <col min="11028" max="11028" width="5.88671875" customWidth="1"/>
    <col min="11029" max="11029" width="15.109375" customWidth="1"/>
    <col min="11030" max="11030" width="9.77734375" customWidth="1"/>
    <col min="11031" max="11031" width="5.88671875" customWidth="1"/>
    <col min="11032" max="11032" width="15.109375" customWidth="1"/>
    <col min="11033" max="11033" width="9.77734375" customWidth="1"/>
    <col min="11034" max="11034" width="5.88671875" customWidth="1"/>
    <col min="11035" max="11035" width="15.109375" customWidth="1"/>
    <col min="11036" max="11036" width="9.77734375" customWidth="1"/>
    <col min="11037" max="11037" width="5.88671875" customWidth="1"/>
    <col min="11038" max="11038" width="15.109375" customWidth="1"/>
    <col min="11039" max="11039" width="9.77734375" customWidth="1"/>
    <col min="11040" max="11040" width="5.88671875" customWidth="1"/>
    <col min="11041" max="11041" width="15.109375" customWidth="1"/>
    <col min="11042" max="11042" width="9.77734375" customWidth="1"/>
    <col min="11043" max="11043" width="5.88671875" customWidth="1"/>
    <col min="11044" max="11044" width="15.109375" customWidth="1"/>
    <col min="11045" max="11045" width="9.109375" customWidth="1"/>
    <col min="11046" max="11046" width="5.88671875" customWidth="1"/>
    <col min="11047" max="11047" width="15.109375" customWidth="1"/>
    <col min="11048" max="11048" width="10.33203125" customWidth="1"/>
    <col min="11049" max="11049" width="3.33203125" customWidth="1"/>
    <col min="11050" max="11050" width="15.109375" customWidth="1"/>
    <col min="11051" max="11060" width="0" hidden="1" customWidth="1"/>
    <col min="11061" max="11061" width="17.77734375" bestFit="1" customWidth="1"/>
    <col min="11062" max="11062" width="10.33203125" customWidth="1"/>
    <col min="11063" max="11066" width="0" hidden="1" customWidth="1"/>
    <col min="11265" max="11265" width="4.109375" customWidth="1"/>
    <col min="11266" max="11266" width="4" customWidth="1"/>
    <col min="11267" max="11267" width="20.88671875" customWidth="1"/>
    <col min="11268" max="11268" width="9.6640625" customWidth="1"/>
    <col min="11269" max="11269" width="6" customWidth="1"/>
    <col min="11270" max="11270" width="15.109375" customWidth="1"/>
    <col min="11271" max="11271" width="9.77734375" customWidth="1"/>
    <col min="11272" max="11272" width="5.88671875" customWidth="1"/>
    <col min="11273" max="11273" width="15.109375" customWidth="1"/>
    <col min="11274" max="11274" width="9.77734375" customWidth="1"/>
    <col min="11275" max="11275" width="6.21875" bestFit="1" customWidth="1"/>
    <col min="11276" max="11276" width="15.109375" customWidth="1"/>
    <col min="11277" max="11277" width="9.77734375" customWidth="1"/>
    <col min="11278" max="11278" width="5.88671875" bestFit="1" customWidth="1"/>
    <col min="11279" max="11279" width="15.109375" customWidth="1"/>
    <col min="11280" max="11280" width="9.77734375" customWidth="1"/>
    <col min="11281" max="11281" width="5.88671875" customWidth="1"/>
    <col min="11282" max="11282" width="15.109375" customWidth="1"/>
    <col min="11283" max="11283" width="9.77734375" customWidth="1"/>
    <col min="11284" max="11284" width="5.88671875" customWidth="1"/>
    <col min="11285" max="11285" width="15.109375" customWidth="1"/>
    <col min="11286" max="11286" width="9.77734375" customWidth="1"/>
    <col min="11287" max="11287" width="5.88671875" customWidth="1"/>
    <col min="11288" max="11288" width="15.109375" customWidth="1"/>
    <col min="11289" max="11289" width="9.77734375" customWidth="1"/>
    <col min="11290" max="11290" width="5.88671875" customWidth="1"/>
    <col min="11291" max="11291" width="15.109375" customWidth="1"/>
    <col min="11292" max="11292" width="9.77734375" customWidth="1"/>
    <col min="11293" max="11293" width="5.88671875" customWidth="1"/>
    <col min="11294" max="11294" width="15.109375" customWidth="1"/>
    <col min="11295" max="11295" width="9.77734375" customWidth="1"/>
    <col min="11296" max="11296" width="5.88671875" customWidth="1"/>
    <col min="11297" max="11297" width="15.109375" customWidth="1"/>
    <col min="11298" max="11298" width="9.77734375" customWidth="1"/>
    <col min="11299" max="11299" width="5.88671875" customWidth="1"/>
    <col min="11300" max="11300" width="15.109375" customWidth="1"/>
    <col min="11301" max="11301" width="9.109375" customWidth="1"/>
    <col min="11302" max="11302" width="5.88671875" customWidth="1"/>
    <col min="11303" max="11303" width="15.109375" customWidth="1"/>
    <col min="11304" max="11304" width="10.33203125" customWidth="1"/>
    <col min="11305" max="11305" width="3.33203125" customWidth="1"/>
    <col min="11306" max="11306" width="15.109375" customWidth="1"/>
    <col min="11307" max="11316" width="0" hidden="1" customWidth="1"/>
    <col min="11317" max="11317" width="17.77734375" bestFit="1" customWidth="1"/>
    <col min="11318" max="11318" width="10.33203125" customWidth="1"/>
    <col min="11319" max="11322" width="0" hidden="1" customWidth="1"/>
    <col min="11521" max="11521" width="4.109375" customWidth="1"/>
    <col min="11522" max="11522" width="4" customWidth="1"/>
    <col min="11523" max="11523" width="20.88671875" customWidth="1"/>
    <col min="11524" max="11524" width="9.6640625" customWidth="1"/>
    <col min="11525" max="11525" width="6" customWidth="1"/>
    <col min="11526" max="11526" width="15.109375" customWidth="1"/>
    <col min="11527" max="11527" width="9.77734375" customWidth="1"/>
    <col min="11528" max="11528" width="5.88671875" customWidth="1"/>
    <col min="11529" max="11529" width="15.109375" customWidth="1"/>
    <col min="11530" max="11530" width="9.77734375" customWidth="1"/>
    <col min="11531" max="11531" width="6.21875" bestFit="1" customWidth="1"/>
    <col min="11532" max="11532" width="15.109375" customWidth="1"/>
    <col min="11533" max="11533" width="9.77734375" customWidth="1"/>
    <col min="11534" max="11534" width="5.88671875" bestFit="1" customWidth="1"/>
    <col min="11535" max="11535" width="15.109375" customWidth="1"/>
    <col min="11536" max="11536" width="9.77734375" customWidth="1"/>
    <col min="11537" max="11537" width="5.88671875" customWidth="1"/>
    <col min="11538" max="11538" width="15.109375" customWidth="1"/>
    <col min="11539" max="11539" width="9.77734375" customWidth="1"/>
    <col min="11540" max="11540" width="5.88671875" customWidth="1"/>
    <col min="11541" max="11541" width="15.109375" customWidth="1"/>
    <col min="11542" max="11542" width="9.77734375" customWidth="1"/>
    <col min="11543" max="11543" width="5.88671875" customWidth="1"/>
    <col min="11544" max="11544" width="15.109375" customWidth="1"/>
    <col min="11545" max="11545" width="9.77734375" customWidth="1"/>
    <col min="11546" max="11546" width="5.88671875" customWidth="1"/>
    <col min="11547" max="11547" width="15.109375" customWidth="1"/>
    <col min="11548" max="11548" width="9.77734375" customWidth="1"/>
    <col min="11549" max="11549" width="5.88671875" customWidth="1"/>
    <col min="11550" max="11550" width="15.109375" customWidth="1"/>
    <col min="11551" max="11551" width="9.77734375" customWidth="1"/>
    <col min="11552" max="11552" width="5.88671875" customWidth="1"/>
    <col min="11553" max="11553" width="15.109375" customWidth="1"/>
    <col min="11554" max="11554" width="9.77734375" customWidth="1"/>
    <col min="11555" max="11555" width="5.88671875" customWidth="1"/>
    <col min="11556" max="11556" width="15.109375" customWidth="1"/>
    <col min="11557" max="11557" width="9.109375" customWidth="1"/>
    <col min="11558" max="11558" width="5.88671875" customWidth="1"/>
    <col min="11559" max="11559" width="15.109375" customWidth="1"/>
    <col min="11560" max="11560" width="10.33203125" customWidth="1"/>
    <col min="11561" max="11561" width="3.33203125" customWidth="1"/>
    <col min="11562" max="11562" width="15.109375" customWidth="1"/>
    <col min="11563" max="11572" width="0" hidden="1" customWidth="1"/>
    <col min="11573" max="11573" width="17.77734375" bestFit="1" customWidth="1"/>
    <col min="11574" max="11574" width="10.33203125" customWidth="1"/>
    <col min="11575" max="11578" width="0" hidden="1" customWidth="1"/>
    <col min="11777" max="11777" width="4.109375" customWidth="1"/>
    <col min="11778" max="11778" width="4" customWidth="1"/>
    <col min="11779" max="11779" width="20.88671875" customWidth="1"/>
    <col min="11780" max="11780" width="9.6640625" customWidth="1"/>
    <col min="11781" max="11781" width="6" customWidth="1"/>
    <col min="11782" max="11782" width="15.109375" customWidth="1"/>
    <col min="11783" max="11783" width="9.77734375" customWidth="1"/>
    <col min="11784" max="11784" width="5.88671875" customWidth="1"/>
    <col min="11785" max="11785" width="15.109375" customWidth="1"/>
    <col min="11786" max="11786" width="9.77734375" customWidth="1"/>
    <col min="11787" max="11787" width="6.21875" bestFit="1" customWidth="1"/>
    <col min="11788" max="11788" width="15.109375" customWidth="1"/>
    <col min="11789" max="11789" width="9.77734375" customWidth="1"/>
    <col min="11790" max="11790" width="5.88671875" bestFit="1" customWidth="1"/>
    <col min="11791" max="11791" width="15.109375" customWidth="1"/>
    <col min="11792" max="11792" width="9.77734375" customWidth="1"/>
    <col min="11793" max="11793" width="5.88671875" customWidth="1"/>
    <col min="11794" max="11794" width="15.109375" customWidth="1"/>
    <col min="11795" max="11795" width="9.77734375" customWidth="1"/>
    <col min="11796" max="11796" width="5.88671875" customWidth="1"/>
    <col min="11797" max="11797" width="15.109375" customWidth="1"/>
    <col min="11798" max="11798" width="9.77734375" customWidth="1"/>
    <col min="11799" max="11799" width="5.88671875" customWidth="1"/>
    <col min="11800" max="11800" width="15.109375" customWidth="1"/>
    <col min="11801" max="11801" width="9.77734375" customWidth="1"/>
    <col min="11802" max="11802" width="5.88671875" customWidth="1"/>
    <col min="11803" max="11803" width="15.109375" customWidth="1"/>
    <col min="11804" max="11804" width="9.77734375" customWidth="1"/>
    <col min="11805" max="11805" width="5.88671875" customWidth="1"/>
    <col min="11806" max="11806" width="15.109375" customWidth="1"/>
    <col min="11807" max="11807" width="9.77734375" customWidth="1"/>
    <col min="11808" max="11808" width="5.88671875" customWidth="1"/>
    <col min="11809" max="11809" width="15.109375" customWidth="1"/>
    <col min="11810" max="11810" width="9.77734375" customWidth="1"/>
    <col min="11811" max="11811" width="5.88671875" customWidth="1"/>
    <col min="11812" max="11812" width="15.109375" customWidth="1"/>
    <col min="11813" max="11813" width="9.109375" customWidth="1"/>
    <col min="11814" max="11814" width="5.88671875" customWidth="1"/>
    <col min="11815" max="11815" width="15.109375" customWidth="1"/>
    <col min="11816" max="11816" width="10.33203125" customWidth="1"/>
    <col min="11817" max="11817" width="3.33203125" customWidth="1"/>
    <col min="11818" max="11818" width="15.109375" customWidth="1"/>
    <col min="11819" max="11828" width="0" hidden="1" customWidth="1"/>
    <col min="11829" max="11829" width="17.77734375" bestFit="1" customWidth="1"/>
    <col min="11830" max="11830" width="10.33203125" customWidth="1"/>
    <col min="11831" max="11834" width="0" hidden="1" customWidth="1"/>
    <col min="12033" max="12033" width="4.109375" customWidth="1"/>
    <col min="12034" max="12034" width="4" customWidth="1"/>
    <col min="12035" max="12035" width="20.88671875" customWidth="1"/>
    <col min="12036" max="12036" width="9.6640625" customWidth="1"/>
    <col min="12037" max="12037" width="6" customWidth="1"/>
    <col min="12038" max="12038" width="15.109375" customWidth="1"/>
    <col min="12039" max="12039" width="9.77734375" customWidth="1"/>
    <col min="12040" max="12040" width="5.88671875" customWidth="1"/>
    <col min="12041" max="12041" width="15.109375" customWidth="1"/>
    <col min="12042" max="12042" width="9.77734375" customWidth="1"/>
    <col min="12043" max="12043" width="6.21875" bestFit="1" customWidth="1"/>
    <col min="12044" max="12044" width="15.109375" customWidth="1"/>
    <col min="12045" max="12045" width="9.77734375" customWidth="1"/>
    <col min="12046" max="12046" width="5.88671875" bestFit="1" customWidth="1"/>
    <col min="12047" max="12047" width="15.109375" customWidth="1"/>
    <col min="12048" max="12048" width="9.77734375" customWidth="1"/>
    <col min="12049" max="12049" width="5.88671875" customWidth="1"/>
    <col min="12050" max="12050" width="15.109375" customWidth="1"/>
    <col min="12051" max="12051" width="9.77734375" customWidth="1"/>
    <col min="12052" max="12052" width="5.88671875" customWidth="1"/>
    <col min="12053" max="12053" width="15.109375" customWidth="1"/>
    <col min="12054" max="12054" width="9.77734375" customWidth="1"/>
    <col min="12055" max="12055" width="5.88671875" customWidth="1"/>
    <col min="12056" max="12056" width="15.109375" customWidth="1"/>
    <col min="12057" max="12057" width="9.77734375" customWidth="1"/>
    <col min="12058" max="12058" width="5.88671875" customWidth="1"/>
    <col min="12059" max="12059" width="15.109375" customWidth="1"/>
    <col min="12060" max="12060" width="9.77734375" customWidth="1"/>
    <col min="12061" max="12061" width="5.88671875" customWidth="1"/>
    <col min="12062" max="12062" width="15.109375" customWidth="1"/>
    <col min="12063" max="12063" width="9.77734375" customWidth="1"/>
    <col min="12064" max="12064" width="5.88671875" customWidth="1"/>
    <col min="12065" max="12065" width="15.109375" customWidth="1"/>
    <col min="12066" max="12066" width="9.77734375" customWidth="1"/>
    <col min="12067" max="12067" width="5.88671875" customWidth="1"/>
    <col min="12068" max="12068" width="15.109375" customWidth="1"/>
    <col min="12069" max="12069" width="9.109375" customWidth="1"/>
    <col min="12070" max="12070" width="5.88671875" customWidth="1"/>
    <col min="12071" max="12071" width="15.109375" customWidth="1"/>
    <col min="12072" max="12072" width="10.33203125" customWidth="1"/>
    <col min="12073" max="12073" width="3.33203125" customWidth="1"/>
    <col min="12074" max="12074" width="15.109375" customWidth="1"/>
    <col min="12075" max="12084" width="0" hidden="1" customWidth="1"/>
    <col min="12085" max="12085" width="17.77734375" bestFit="1" customWidth="1"/>
    <col min="12086" max="12086" width="10.33203125" customWidth="1"/>
    <col min="12087" max="12090" width="0" hidden="1" customWidth="1"/>
    <col min="12289" max="12289" width="4.109375" customWidth="1"/>
    <col min="12290" max="12290" width="4" customWidth="1"/>
    <col min="12291" max="12291" width="20.88671875" customWidth="1"/>
    <col min="12292" max="12292" width="9.6640625" customWidth="1"/>
    <col min="12293" max="12293" width="6" customWidth="1"/>
    <col min="12294" max="12294" width="15.109375" customWidth="1"/>
    <col min="12295" max="12295" width="9.77734375" customWidth="1"/>
    <col min="12296" max="12296" width="5.88671875" customWidth="1"/>
    <col min="12297" max="12297" width="15.109375" customWidth="1"/>
    <col min="12298" max="12298" width="9.77734375" customWidth="1"/>
    <col min="12299" max="12299" width="6.21875" bestFit="1" customWidth="1"/>
    <col min="12300" max="12300" width="15.109375" customWidth="1"/>
    <col min="12301" max="12301" width="9.77734375" customWidth="1"/>
    <col min="12302" max="12302" width="5.88671875" bestFit="1" customWidth="1"/>
    <col min="12303" max="12303" width="15.109375" customWidth="1"/>
    <col min="12304" max="12304" width="9.77734375" customWidth="1"/>
    <col min="12305" max="12305" width="5.88671875" customWidth="1"/>
    <col min="12306" max="12306" width="15.109375" customWidth="1"/>
    <col min="12307" max="12307" width="9.77734375" customWidth="1"/>
    <col min="12308" max="12308" width="5.88671875" customWidth="1"/>
    <col min="12309" max="12309" width="15.109375" customWidth="1"/>
    <col min="12310" max="12310" width="9.77734375" customWidth="1"/>
    <col min="12311" max="12311" width="5.88671875" customWidth="1"/>
    <col min="12312" max="12312" width="15.109375" customWidth="1"/>
    <col min="12313" max="12313" width="9.77734375" customWidth="1"/>
    <col min="12314" max="12314" width="5.88671875" customWidth="1"/>
    <col min="12315" max="12315" width="15.109375" customWidth="1"/>
    <col min="12316" max="12316" width="9.77734375" customWidth="1"/>
    <col min="12317" max="12317" width="5.88671875" customWidth="1"/>
    <col min="12318" max="12318" width="15.109375" customWidth="1"/>
    <col min="12319" max="12319" width="9.77734375" customWidth="1"/>
    <col min="12320" max="12320" width="5.88671875" customWidth="1"/>
    <col min="12321" max="12321" width="15.109375" customWidth="1"/>
    <col min="12322" max="12322" width="9.77734375" customWidth="1"/>
    <col min="12323" max="12323" width="5.88671875" customWidth="1"/>
    <col min="12324" max="12324" width="15.109375" customWidth="1"/>
    <col min="12325" max="12325" width="9.109375" customWidth="1"/>
    <col min="12326" max="12326" width="5.88671875" customWidth="1"/>
    <col min="12327" max="12327" width="15.109375" customWidth="1"/>
    <col min="12328" max="12328" width="10.33203125" customWidth="1"/>
    <col min="12329" max="12329" width="3.33203125" customWidth="1"/>
    <col min="12330" max="12330" width="15.109375" customWidth="1"/>
    <col min="12331" max="12340" width="0" hidden="1" customWidth="1"/>
    <col min="12341" max="12341" width="17.77734375" bestFit="1" customWidth="1"/>
    <col min="12342" max="12342" width="10.33203125" customWidth="1"/>
    <col min="12343" max="12346" width="0" hidden="1" customWidth="1"/>
    <col min="12545" max="12545" width="4.109375" customWidth="1"/>
    <col min="12546" max="12546" width="4" customWidth="1"/>
    <col min="12547" max="12547" width="20.88671875" customWidth="1"/>
    <col min="12548" max="12548" width="9.6640625" customWidth="1"/>
    <col min="12549" max="12549" width="6" customWidth="1"/>
    <col min="12550" max="12550" width="15.109375" customWidth="1"/>
    <col min="12551" max="12551" width="9.77734375" customWidth="1"/>
    <col min="12552" max="12552" width="5.88671875" customWidth="1"/>
    <col min="12553" max="12553" width="15.109375" customWidth="1"/>
    <col min="12554" max="12554" width="9.77734375" customWidth="1"/>
    <col min="12555" max="12555" width="6.21875" bestFit="1" customWidth="1"/>
    <col min="12556" max="12556" width="15.109375" customWidth="1"/>
    <col min="12557" max="12557" width="9.77734375" customWidth="1"/>
    <col min="12558" max="12558" width="5.88671875" bestFit="1" customWidth="1"/>
    <col min="12559" max="12559" width="15.109375" customWidth="1"/>
    <col min="12560" max="12560" width="9.77734375" customWidth="1"/>
    <col min="12561" max="12561" width="5.88671875" customWidth="1"/>
    <col min="12562" max="12562" width="15.109375" customWidth="1"/>
    <col min="12563" max="12563" width="9.77734375" customWidth="1"/>
    <col min="12564" max="12564" width="5.88671875" customWidth="1"/>
    <col min="12565" max="12565" width="15.109375" customWidth="1"/>
    <col min="12566" max="12566" width="9.77734375" customWidth="1"/>
    <col min="12567" max="12567" width="5.88671875" customWidth="1"/>
    <col min="12568" max="12568" width="15.109375" customWidth="1"/>
    <col min="12569" max="12569" width="9.77734375" customWidth="1"/>
    <col min="12570" max="12570" width="5.88671875" customWidth="1"/>
    <col min="12571" max="12571" width="15.109375" customWidth="1"/>
    <col min="12572" max="12572" width="9.77734375" customWidth="1"/>
    <col min="12573" max="12573" width="5.88671875" customWidth="1"/>
    <col min="12574" max="12574" width="15.109375" customWidth="1"/>
    <col min="12575" max="12575" width="9.77734375" customWidth="1"/>
    <col min="12576" max="12576" width="5.88671875" customWidth="1"/>
    <col min="12577" max="12577" width="15.109375" customWidth="1"/>
    <col min="12578" max="12578" width="9.77734375" customWidth="1"/>
    <col min="12579" max="12579" width="5.88671875" customWidth="1"/>
    <col min="12580" max="12580" width="15.109375" customWidth="1"/>
    <col min="12581" max="12581" width="9.109375" customWidth="1"/>
    <col min="12582" max="12582" width="5.88671875" customWidth="1"/>
    <col min="12583" max="12583" width="15.109375" customWidth="1"/>
    <col min="12584" max="12584" width="10.33203125" customWidth="1"/>
    <col min="12585" max="12585" width="3.33203125" customWidth="1"/>
    <col min="12586" max="12586" width="15.109375" customWidth="1"/>
    <col min="12587" max="12596" width="0" hidden="1" customWidth="1"/>
    <col min="12597" max="12597" width="17.77734375" bestFit="1" customWidth="1"/>
    <col min="12598" max="12598" width="10.33203125" customWidth="1"/>
    <col min="12599" max="12602" width="0" hidden="1" customWidth="1"/>
    <col min="12801" max="12801" width="4.109375" customWidth="1"/>
    <col min="12802" max="12802" width="4" customWidth="1"/>
    <col min="12803" max="12803" width="20.88671875" customWidth="1"/>
    <col min="12804" max="12804" width="9.6640625" customWidth="1"/>
    <col min="12805" max="12805" width="6" customWidth="1"/>
    <col min="12806" max="12806" width="15.109375" customWidth="1"/>
    <col min="12807" max="12807" width="9.77734375" customWidth="1"/>
    <col min="12808" max="12808" width="5.88671875" customWidth="1"/>
    <col min="12809" max="12809" width="15.109375" customWidth="1"/>
    <col min="12810" max="12810" width="9.77734375" customWidth="1"/>
    <col min="12811" max="12811" width="6.21875" bestFit="1" customWidth="1"/>
    <col min="12812" max="12812" width="15.109375" customWidth="1"/>
    <col min="12813" max="12813" width="9.77734375" customWidth="1"/>
    <col min="12814" max="12814" width="5.88671875" bestFit="1" customWidth="1"/>
    <col min="12815" max="12815" width="15.109375" customWidth="1"/>
    <col min="12816" max="12816" width="9.77734375" customWidth="1"/>
    <col min="12817" max="12817" width="5.88671875" customWidth="1"/>
    <col min="12818" max="12818" width="15.109375" customWidth="1"/>
    <col min="12819" max="12819" width="9.77734375" customWidth="1"/>
    <col min="12820" max="12820" width="5.88671875" customWidth="1"/>
    <col min="12821" max="12821" width="15.109375" customWidth="1"/>
    <col min="12822" max="12822" width="9.77734375" customWidth="1"/>
    <col min="12823" max="12823" width="5.88671875" customWidth="1"/>
    <col min="12824" max="12824" width="15.109375" customWidth="1"/>
    <col min="12825" max="12825" width="9.77734375" customWidth="1"/>
    <col min="12826" max="12826" width="5.88671875" customWidth="1"/>
    <col min="12827" max="12827" width="15.109375" customWidth="1"/>
    <col min="12828" max="12828" width="9.77734375" customWidth="1"/>
    <col min="12829" max="12829" width="5.88671875" customWidth="1"/>
    <col min="12830" max="12830" width="15.109375" customWidth="1"/>
    <col min="12831" max="12831" width="9.77734375" customWidth="1"/>
    <col min="12832" max="12832" width="5.88671875" customWidth="1"/>
    <col min="12833" max="12833" width="15.109375" customWidth="1"/>
    <col min="12834" max="12834" width="9.77734375" customWidth="1"/>
    <col min="12835" max="12835" width="5.88671875" customWidth="1"/>
    <col min="12836" max="12836" width="15.109375" customWidth="1"/>
    <col min="12837" max="12837" width="9.109375" customWidth="1"/>
    <col min="12838" max="12838" width="5.88671875" customWidth="1"/>
    <col min="12839" max="12839" width="15.109375" customWidth="1"/>
    <col min="12840" max="12840" width="10.33203125" customWidth="1"/>
    <col min="12841" max="12841" width="3.33203125" customWidth="1"/>
    <col min="12842" max="12842" width="15.109375" customWidth="1"/>
    <col min="12843" max="12852" width="0" hidden="1" customWidth="1"/>
    <col min="12853" max="12853" width="17.77734375" bestFit="1" customWidth="1"/>
    <col min="12854" max="12854" width="10.33203125" customWidth="1"/>
    <col min="12855" max="12858" width="0" hidden="1" customWidth="1"/>
    <col min="13057" max="13057" width="4.109375" customWidth="1"/>
    <col min="13058" max="13058" width="4" customWidth="1"/>
    <col min="13059" max="13059" width="20.88671875" customWidth="1"/>
    <col min="13060" max="13060" width="9.6640625" customWidth="1"/>
    <col min="13061" max="13061" width="6" customWidth="1"/>
    <col min="13062" max="13062" width="15.109375" customWidth="1"/>
    <col min="13063" max="13063" width="9.77734375" customWidth="1"/>
    <col min="13064" max="13064" width="5.88671875" customWidth="1"/>
    <col min="13065" max="13065" width="15.109375" customWidth="1"/>
    <col min="13066" max="13066" width="9.77734375" customWidth="1"/>
    <col min="13067" max="13067" width="6.21875" bestFit="1" customWidth="1"/>
    <col min="13068" max="13068" width="15.109375" customWidth="1"/>
    <col min="13069" max="13069" width="9.77734375" customWidth="1"/>
    <col min="13070" max="13070" width="5.88671875" bestFit="1" customWidth="1"/>
    <col min="13071" max="13071" width="15.109375" customWidth="1"/>
    <col min="13072" max="13072" width="9.77734375" customWidth="1"/>
    <col min="13073" max="13073" width="5.88671875" customWidth="1"/>
    <col min="13074" max="13074" width="15.109375" customWidth="1"/>
    <col min="13075" max="13075" width="9.77734375" customWidth="1"/>
    <col min="13076" max="13076" width="5.88671875" customWidth="1"/>
    <col min="13077" max="13077" width="15.109375" customWidth="1"/>
    <col min="13078" max="13078" width="9.77734375" customWidth="1"/>
    <col min="13079" max="13079" width="5.88671875" customWidth="1"/>
    <col min="13080" max="13080" width="15.109375" customWidth="1"/>
    <col min="13081" max="13081" width="9.77734375" customWidth="1"/>
    <col min="13082" max="13082" width="5.88671875" customWidth="1"/>
    <col min="13083" max="13083" width="15.109375" customWidth="1"/>
    <col min="13084" max="13084" width="9.77734375" customWidth="1"/>
    <col min="13085" max="13085" width="5.88671875" customWidth="1"/>
    <col min="13086" max="13086" width="15.109375" customWidth="1"/>
    <col min="13087" max="13087" width="9.77734375" customWidth="1"/>
    <col min="13088" max="13088" width="5.88671875" customWidth="1"/>
    <col min="13089" max="13089" width="15.109375" customWidth="1"/>
    <col min="13090" max="13090" width="9.77734375" customWidth="1"/>
    <col min="13091" max="13091" width="5.88671875" customWidth="1"/>
    <col min="13092" max="13092" width="15.109375" customWidth="1"/>
    <col min="13093" max="13093" width="9.109375" customWidth="1"/>
    <col min="13094" max="13094" width="5.88671875" customWidth="1"/>
    <col min="13095" max="13095" width="15.109375" customWidth="1"/>
    <col min="13096" max="13096" width="10.33203125" customWidth="1"/>
    <col min="13097" max="13097" width="3.33203125" customWidth="1"/>
    <col min="13098" max="13098" width="15.109375" customWidth="1"/>
    <col min="13099" max="13108" width="0" hidden="1" customWidth="1"/>
    <col min="13109" max="13109" width="17.77734375" bestFit="1" customWidth="1"/>
    <col min="13110" max="13110" width="10.33203125" customWidth="1"/>
    <col min="13111" max="13114" width="0" hidden="1" customWidth="1"/>
    <col min="13313" max="13313" width="4.109375" customWidth="1"/>
    <col min="13314" max="13314" width="4" customWidth="1"/>
    <col min="13315" max="13315" width="20.88671875" customWidth="1"/>
    <col min="13316" max="13316" width="9.6640625" customWidth="1"/>
    <col min="13317" max="13317" width="6" customWidth="1"/>
    <col min="13318" max="13318" width="15.109375" customWidth="1"/>
    <col min="13319" max="13319" width="9.77734375" customWidth="1"/>
    <col min="13320" max="13320" width="5.88671875" customWidth="1"/>
    <col min="13321" max="13321" width="15.109375" customWidth="1"/>
    <col min="13322" max="13322" width="9.77734375" customWidth="1"/>
    <col min="13323" max="13323" width="6.21875" bestFit="1" customWidth="1"/>
    <col min="13324" max="13324" width="15.109375" customWidth="1"/>
    <col min="13325" max="13325" width="9.77734375" customWidth="1"/>
    <col min="13326" max="13326" width="5.88671875" bestFit="1" customWidth="1"/>
    <col min="13327" max="13327" width="15.109375" customWidth="1"/>
    <col min="13328" max="13328" width="9.77734375" customWidth="1"/>
    <col min="13329" max="13329" width="5.88671875" customWidth="1"/>
    <col min="13330" max="13330" width="15.109375" customWidth="1"/>
    <col min="13331" max="13331" width="9.77734375" customWidth="1"/>
    <col min="13332" max="13332" width="5.88671875" customWidth="1"/>
    <col min="13333" max="13333" width="15.109375" customWidth="1"/>
    <col min="13334" max="13334" width="9.77734375" customWidth="1"/>
    <col min="13335" max="13335" width="5.88671875" customWidth="1"/>
    <col min="13336" max="13336" width="15.109375" customWidth="1"/>
    <col min="13337" max="13337" width="9.77734375" customWidth="1"/>
    <col min="13338" max="13338" width="5.88671875" customWidth="1"/>
    <col min="13339" max="13339" width="15.109375" customWidth="1"/>
    <col min="13340" max="13340" width="9.77734375" customWidth="1"/>
    <col min="13341" max="13341" width="5.88671875" customWidth="1"/>
    <col min="13342" max="13342" width="15.109375" customWidth="1"/>
    <col min="13343" max="13343" width="9.77734375" customWidth="1"/>
    <col min="13344" max="13344" width="5.88671875" customWidth="1"/>
    <col min="13345" max="13345" width="15.109375" customWidth="1"/>
    <col min="13346" max="13346" width="9.77734375" customWidth="1"/>
    <col min="13347" max="13347" width="5.88671875" customWidth="1"/>
    <col min="13348" max="13348" width="15.109375" customWidth="1"/>
    <col min="13349" max="13349" width="9.109375" customWidth="1"/>
    <col min="13350" max="13350" width="5.88671875" customWidth="1"/>
    <col min="13351" max="13351" width="15.109375" customWidth="1"/>
    <col min="13352" max="13352" width="10.33203125" customWidth="1"/>
    <col min="13353" max="13353" width="3.33203125" customWidth="1"/>
    <col min="13354" max="13354" width="15.109375" customWidth="1"/>
    <col min="13355" max="13364" width="0" hidden="1" customWidth="1"/>
    <col min="13365" max="13365" width="17.77734375" bestFit="1" customWidth="1"/>
    <col min="13366" max="13366" width="10.33203125" customWidth="1"/>
    <col min="13367" max="13370" width="0" hidden="1" customWidth="1"/>
    <col min="13569" max="13569" width="4.109375" customWidth="1"/>
    <col min="13570" max="13570" width="4" customWidth="1"/>
    <col min="13571" max="13571" width="20.88671875" customWidth="1"/>
    <col min="13572" max="13572" width="9.6640625" customWidth="1"/>
    <col min="13573" max="13573" width="6" customWidth="1"/>
    <col min="13574" max="13574" width="15.109375" customWidth="1"/>
    <col min="13575" max="13575" width="9.77734375" customWidth="1"/>
    <col min="13576" max="13576" width="5.88671875" customWidth="1"/>
    <col min="13577" max="13577" width="15.109375" customWidth="1"/>
    <col min="13578" max="13578" width="9.77734375" customWidth="1"/>
    <col min="13579" max="13579" width="6.21875" bestFit="1" customWidth="1"/>
    <col min="13580" max="13580" width="15.109375" customWidth="1"/>
    <col min="13581" max="13581" width="9.77734375" customWidth="1"/>
    <col min="13582" max="13582" width="5.88671875" bestFit="1" customWidth="1"/>
    <col min="13583" max="13583" width="15.109375" customWidth="1"/>
    <col min="13584" max="13584" width="9.77734375" customWidth="1"/>
    <col min="13585" max="13585" width="5.88671875" customWidth="1"/>
    <col min="13586" max="13586" width="15.109375" customWidth="1"/>
    <col min="13587" max="13587" width="9.77734375" customWidth="1"/>
    <col min="13588" max="13588" width="5.88671875" customWidth="1"/>
    <col min="13589" max="13589" width="15.109375" customWidth="1"/>
    <col min="13590" max="13590" width="9.77734375" customWidth="1"/>
    <col min="13591" max="13591" width="5.88671875" customWidth="1"/>
    <col min="13592" max="13592" width="15.109375" customWidth="1"/>
    <col min="13593" max="13593" width="9.77734375" customWidth="1"/>
    <col min="13594" max="13594" width="5.88671875" customWidth="1"/>
    <col min="13595" max="13595" width="15.109375" customWidth="1"/>
    <col min="13596" max="13596" width="9.77734375" customWidth="1"/>
    <col min="13597" max="13597" width="5.88671875" customWidth="1"/>
    <col min="13598" max="13598" width="15.109375" customWidth="1"/>
    <col min="13599" max="13599" width="9.77734375" customWidth="1"/>
    <col min="13600" max="13600" width="5.88671875" customWidth="1"/>
    <col min="13601" max="13601" width="15.109375" customWidth="1"/>
    <col min="13602" max="13602" width="9.77734375" customWidth="1"/>
    <col min="13603" max="13603" width="5.88671875" customWidth="1"/>
    <col min="13604" max="13604" width="15.109375" customWidth="1"/>
    <col min="13605" max="13605" width="9.109375" customWidth="1"/>
    <col min="13606" max="13606" width="5.88671875" customWidth="1"/>
    <col min="13607" max="13607" width="15.109375" customWidth="1"/>
    <col min="13608" max="13608" width="10.33203125" customWidth="1"/>
    <col min="13609" max="13609" width="3.33203125" customWidth="1"/>
    <col min="13610" max="13610" width="15.109375" customWidth="1"/>
    <col min="13611" max="13620" width="0" hidden="1" customWidth="1"/>
    <col min="13621" max="13621" width="17.77734375" bestFit="1" customWidth="1"/>
    <col min="13622" max="13622" width="10.33203125" customWidth="1"/>
    <col min="13623" max="13626" width="0" hidden="1" customWidth="1"/>
    <col min="13825" max="13825" width="4.109375" customWidth="1"/>
    <col min="13826" max="13826" width="4" customWidth="1"/>
    <col min="13827" max="13827" width="20.88671875" customWidth="1"/>
    <col min="13828" max="13828" width="9.6640625" customWidth="1"/>
    <col min="13829" max="13829" width="6" customWidth="1"/>
    <col min="13830" max="13830" width="15.109375" customWidth="1"/>
    <col min="13831" max="13831" width="9.77734375" customWidth="1"/>
    <col min="13832" max="13832" width="5.88671875" customWidth="1"/>
    <col min="13833" max="13833" width="15.109375" customWidth="1"/>
    <col min="13834" max="13834" width="9.77734375" customWidth="1"/>
    <col min="13835" max="13835" width="6.21875" bestFit="1" customWidth="1"/>
    <col min="13836" max="13836" width="15.109375" customWidth="1"/>
    <col min="13837" max="13837" width="9.77734375" customWidth="1"/>
    <col min="13838" max="13838" width="5.88671875" bestFit="1" customWidth="1"/>
    <col min="13839" max="13839" width="15.109375" customWidth="1"/>
    <col min="13840" max="13840" width="9.77734375" customWidth="1"/>
    <col min="13841" max="13841" width="5.88671875" customWidth="1"/>
    <col min="13842" max="13842" width="15.109375" customWidth="1"/>
    <col min="13843" max="13843" width="9.77734375" customWidth="1"/>
    <col min="13844" max="13844" width="5.88671875" customWidth="1"/>
    <col min="13845" max="13845" width="15.109375" customWidth="1"/>
    <col min="13846" max="13846" width="9.77734375" customWidth="1"/>
    <col min="13847" max="13847" width="5.88671875" customWidth="1"/>
    <col min="13848" max="13848" width="15.109375" customWidth="1"/>
    <col min="13849" max="13849" width="9.77734375" customWidth="1"/>
    <col min="13850" max="13850" width="5.88671875" customWidth="1"/>
    <col min="13851" max="13851" width="15.109375" customWidth="1"/>
    <col min="13852" max="13852" width="9.77734375" customWidth="1"/>
    <col min="13853" max="13853" width="5.88671875" customWidth="1"/>
    <col min="13854" max="13854" width="15.109375" customWidth="1"/>
    <col min="13855" max="13855" width="9.77734375" customWidth="1"/>
    <col min="13856" max="13856" width="5.88671875" customWidth="1"/>
    <col min="13857" max="13857" width="15.109375" customWidth="1"/>
    <col min="13858" max="13858" width="9.77734375" customWidth="1"/>
    <col min="13859" max="13859" width="5.88671875" customWidth="1"/>
    <col min="13860" max="13860" width="15.109375" customWidth="1"/>
    <col min="13861" max="13861" width="9.109375" customWidth="1"/>
    <col min="13862" max="13862" width="5.88671875" customWidth="1"/>
    <col min="13863" max="13863" width="15.109375" customWidth="1"/>
    <col min="13864" max="13864" width="10.33203125" customWidth="1"/>
    <col min="13865" max="13865" width="3.33203125" customWidth="1"/>
    <col min="13866" max="13866" width="15.109375" customWidth="1"/>
    <col min="13867" max="13876" width="0" hidden="1" customWidth="1"/>
    <col min="13877" max="13877" width="17.77734375" bestFit="1" customWidth="1"/>
    <col min="13878" max="13878" width="10.33203125" customWidth="1"/>
    <col min="13879" max="13882" width="0" hidden="1" customWidth="1"/>
    <col min="14081" max="14081" width="4.109375" customWidth="1"/>
    <col min="14082" max="14082" width="4" customWidth="1"/>
    <col min="14083" max="14083" width="20.88671875" customWidth="1"/>
    <col min="14084" max="14084" width="9.6640625" customWidth="1"/>
    <col min="14085" max="14085" width="6" customWidth="1"/>
    <col min="14086" max="14086" width="15.109375" customWidth="1"/>
    <col min="14087" max="14087" width="9.77734375" customWidth="1"/>
    <col min="14088" max="14088" width="5.88671875" customWidth="1"/>
    <col min="14089" max="14089" width="15.109375" customWidth="1"/>
    <col min="14090" max="14090" width="9.77734375" customWidth="1"/>
    <col min="14091" max="14091" width="6.21875" bestFit="1" customWidth="1"/>
    <col min="14092" max="14092" width="15.109375" customWidth="1"/>
    <col min="14093" max="14093" width="9.77734375" customWidth="1"/>
    <col min="14094" max="14094" width="5.88671875" bestFit="1" customWidth="1"/>
    <col min="14095" max="14095" width="15.109375" customWidth="1"/>
    <col min="14096" max="14096" width="9.77734375" customWidth="1"/>
    <col min="14097" max="14097" width="5.88671875" customWidth="1"/>
    <col min="14098" max="14098" width="15.109375" customWidth="1"/>
    <col min="14099" max="14099" width="9.77734375" customWidth="1"/>
    <col min="14100" max="14100" width="5.88671875" customWidth="1"/>
    <col min="14101" max="14101" width="15.109375" customWidth="1"/>
    <col min="14102" max="14102" width="9.77734375" customWidth="1"/>
    <col min="14103" max="14103" width="5.88671875" customWidth="1"/>
    <col min="14104" max="14104" width="15.109375" customWidth="1"/>
    <col min="14105" max="14105" width="9.77734375" customWidth="1"/>
    <col min="14106" max="14106" width="5.88671875" customWidth="1"/>
    <col min="14107" max="14107" width="15.109375" customWidth="1"/>
    <col min="14108" max="14108" width="9.77734375" customWidth="1"/>
    <col min="14109" max="14109" width="5.88671875" customWidth="1"/>
    <col min="14110" max="14110" width="15.109375" customWidth="1"/>
    <col min="14111" max="14111" width="9.77734375" customWidth="1"/>
    <col min="14112" max="14112" width="5.88671875" customWidth="1"/>
    <col min="14113" max="14113" width="15.109375" customWidth="1"/>
    <col min="14114" max="14114" width="9.77734375" customWidth="1"/>
    <col min="14115" max="14115" width="5.88671875" customWidth="1"/>
    <col min="14116" max="14116" width="15.109375" customWidth="1"/>
    <col min="14117" max="14117" width="9.109375" customWidth="1"/>
    <col min="14118" max="14118" width="5.88671875" customWidth="1"/>
    <col min="14119" max="14119" width="15.109375" customWidth="1"/>
    <col min="14120" max="14120" width="10.33203125" customWidth="1"/>
    <col min="14121" max="14121" width="3.33203125" customWidth="1"/>
    <col min="14122" max="14122" width="15.109375" customWidth="1"/>
    <col min="14123" max="14132" width="0" hidden="1" customWidth="1"/>
    <col min="14133" max="14133" width="17.77734375" bestFit="1" customWidth="1"/>
    <col min="14134" max="14134" width="10.33203125" customWidth="1"/>
    <col min="14135" max="14138" width="0" hidden="1" customWidth="1"/>
    <col min="14337" max="14337" width="4.109375" customWidth="1"/>
    <col min="14338" max="14338" width="4" customWidth="1"/>
    <col min="14339" max="14339" width="20.88671875" customWidth="1"/>
    <col min="14340" max="14340" width="9.6640625" customWidth="1"/>
    <col min="14341" max="14341" width="6" customWidth="1"/>
    <col min="14342" max="14342" width="15.109375" customWidth="1"/>
    <col min="14343" max="14343" width="9.77734375" customWidth="1"/>
    <col min="14344" max="14344" width="5.88671875" customWidth="1"/>
    <col min="14345" max="14345" width="15.109375" customWidth="1"/>
    <col min="14346" max="14346" width="9.77734375" customWidth="1"/>
    <col min="14347" max="14347" width="6.21875" bestFit="1" customWidth="1"/>
    <col min="14348" max="14348" width="15.109375" customWidth="1"/>
    <col min="14349" max="14349" width="9.77734375" customWidth="1"/>
    <col min="14350" max="14350" width="5.88671875" bestFit="1" customWidth="1"/>
    <col min="14351" max="14351" width="15.109375" customWidth="1"/>
    <col min="14352" max="14352" width="9.77734375" customWidth="1"/>
    <col min="14353" max="14353" width="5.88671875" customWidth="1"/>
    <col min="14354" max="14354" width="15.109375" customWidth="1"/>
    <col min="14355" max="14355" width="9.77734375" customWidth="1"/>
    <col min="14356" max="14356" width="5.88671875" customWidth="1"/>
    <col min="14357" max="14357" width="15.109375" customWidth="1"/>
    <col min="14358" max="14358" width="9.77734375" customWidth="1"/>
    <col min="14359" max="14359" width="5.88671875" customWidth="1"/>
    <col min="14360" max="14360" width="15.109375" customWidth="1"/>
    <col min="14361" max="14361" width="9.77734375" customWidth="1"/>
    <col min="14362" max="14362" width="5.88671875" customWidth="1"/>
    <col min="14363" max="14363" width="15.109375" customWidth="1"/>
    <col min="14364" max="14364" width="9.77734375" customWidth="1"/>
    <col min="14365" max="14365" width="5.88671875" customWidth="1"/>
    <col min="14366" max="14366" width="15.109375" customWidth="1"/>
    <col min="14367" max="14367" width="9.77734375" customWidth="1"/>
    <col min="14368" max="14368" width="5.88671875" customWidth="1"/>
    <col min="14369" max="14369" width="15.109375" customWidth="1"/>
    <col min="14370" max="14370" width="9.77734375" customWidth="1"/>
    <col min="14371" max="14371" width="5.88671875" customWidth="1"/>
    <col min="14372" max="14372" width="15.109375" customWidth="1"/>
    <col min="14373" max="14373" width="9.109375" customWidth="1"/>
    <col min="14374" max="14374" width="5.88671875" customWidth="1"/>
    <col min="14375" max="14375" width="15.109375" customWidth="1"/>
    <col min="14376" max="14376" width="10.33203125" customWidth="1"/>
    <col min="14377" max="14377" width="3.33203125" customWidth="1"/>
    <col min="14378" max="14378" width="15.109375" customWidth="1"/>
    <col min="14379" max="14388" width="0" hidden="1" customWidth="1"/>
    <col min="14389" max="14389" width="17.77734375" bestFit="1" customWidth="1"/>
    <col min="14390" max="14390" width="10.33203125" customWidth="1"/>
    <col min="14391" max="14394" width="0" hidden="1" customWidth="1"/>
    <col min="14593" max="14593" width="4.109375" customWidth="1"/>
    <col min="14594" max="14594" width="4" customWidth="1"/>
    <col min="14595" max="14595" width="20.88671875" customWidth="1"/>
    <col min="14596" max="14596" width="9.6640625" customWidth="1"/>
    <col min="14597" max="14597" width="6" customWidth="1"/>
    <col min="14598" max="14598" width="15.109375" customWidth="1"/>
    <col min="14599" max="14599" width="9.77734375" customWidth="1"/>
    <col min="14600" max="14600" width="5.88671875" customWidth="1"/>
    <col min="14601" max="14601" width="15.109375" customWidth="1"/>
    <col min="14602" max="14602" width="9.77734375" customWidth="1"/>
    <col min="14603" max="14603" width="6.21875" bestFit="1" customWidth="1"/>
    <col min="14604" max="14604" width="15.109375" customWidth="1"/>
    <col min="14605" max="14605" width="9.77734375" customWidth="1"/>
    <col min="14606" max="14606" width="5.88671875" bestFit="1" customWidth="1"/>
    <col min="14607" max="14607" width="15.109375" customWidth="1"/>
    <col min="14608" max="14608" width="9.77734375" customWidth="1"/>
    <col min="14609" max="14609" width="5.88671875" customWidth="1"/>
    <col min="14610" max="14610" width="15.109375" customWidth="1"/>
    <col min="14611" max="14611" width="9.77734375" customWidth="1"/>
    <col min="14612" max="14612" width="5.88671875" customWidth="1"/>
    <col min="14613" max="14613" width="15.109375" customWidth="1"/>
    <col min="14614" max="14614" width="9.77734375" customWidth="1"/>
    <col min="14615" max="14615" width="5.88671875" customWidth="1"/>
    <col min="14616" max="14616" width="15.109375" customWidth="1"/>
    <col min="14617" max="14617" width="9.77734375" customWidth="1"/>
    <col min="14618" max="14618" width="5.88671875" customWidth="1"/>
    <col min="14619" max="14619" width="15.109375" customWidth="1"/>
    <col min="14620" max="14620" width="9.77734375" customWidth="1"/>
    <col min="14621" max="14621" width="5.88671875" customWidth="1"/>
    <col min="14622" max="14622" width="15.109375" customWidth="1"/>
    <col min="14623" max="14623" width="9.77734375" customWidth="1"/>
    <col min="14624" max="14624" width="5.88671875" customWidth="1"/>
    <col min="14625" max="14625" width="15.109375" customWidth="1"/>
    <col min="14626" max="14626" width="9.77734375" customWidth="1"/>
    <col min="14627" max="14627" width="5.88671875" customWidth="1"/>
    <col min="14628" max="14628" width="15.109375" customWidth="1"/>
    <col min="14629" max="14629" width="9.109375" customWidth="1"/>
    <col min="14630" max="14630" width="5.88671875" customWidth="1"/>
    <col min="14631" max="14631" width="15.109375" customWidth="1"/>
    <col min="14632" max="14632" width="10.33203125" customWidth="1"/>
    <col min="14633" max="14633" width="3.33203125" customWidth="1"/>
    <col min="14634" max="14634" width="15.109375" customWidth="1"/>
    <col min="14635" max="14644" width="0" hidden="1" customWidth="1"/>
    <col min="14645" max="14645" width="17.77734375" bestFit="1" customWidth="1"/>
    <col min="14646" max="14646" width="10.33203125" customWidth="1"/>
    <col min="14647" max="14650" width="0" hidden="1" customWidth="1"/>
    <col min="14849" max="14849" width="4.109375" customWidth="1"/>
    <col min="14850" max="14850" width="4" customWidth="1"/>
    <col min="14851" max="14851" width="20.88671875" customWidth="1"/>
    <col min="14852" max="14852" width="9.6640625" customWidth="1"/>
    <col min="14853" max="14853" width="6" customWidth="1"/>
    <col min="14854" max="14854" width="15.109375" customWidth="1"/>
    <col min="14855" max="14855" width="9.77734375" customWidth="1"/>
    <col min="14856" max="14856" width="5.88671875" customWidth="1"/>
    <col min="14857" max="14857" width="15.109375" customWidth="1"/>
    <col min="14858" max="14858" width="9.77734375" customWidth="1"/>
    <col min="14859" max="14859" width="6.21875" bestFit="1" customWidth="1"/>
    <col min="14860" max="14860" width="15.109375" customWidth="1"/>
    <col min="14861" max="14861" width="9.77734375" customWidth="1"/>
    <col min="14862" max="14862" width="5.88671875" bestFit="1" customWidth="1"/>
    <col min="14863" max="14863" width="15.109375" customWidth="1"/>
    <col min="14864" max="14864" width="9.77734375" customWidth="1"/>
    <col min="14865" max="14865" width="5.88671875" customWidth="1"/>
    <col min="14866" max="14866" width="15.109375" customWidth="1"/>
    <col min="14867" max="14867" width="9.77734375" customWidth="1"/>
    <col min="14868" max="14868" width="5.88671875" customWidth="1"/>
    <col min="14869" max="14869" width="15.109375" customWidth="1"/>
    <col min="14870" max="14870" width="9.77734375" customWidth="1"/>
    <col min="14871" max="14871" width="5.88671875" customWidth="1"/>
    <col min="14872" max="14872" width="15.109375" customWidth="1"/>
    <col min="14873" max="14873" width="9.77734375" customWidth="1"/>
    <col min="14874" max="14874" width="5.88671875" customWidth="1"/>
    <col min="14875" max="14875" width="15.109375" customWidth="1"/>
    <col min="14876" max="14876" width="9.77734375" customWidth="1"/>
    <col min="14877" max="14877" width="5.88671875" customWidth="1"/>
    <col min="14878" max="14878" width="15.109375" customWidth="1"/>
    <col min="14879" max="14879" width="9.77734375" customWidth="1"/>
    <col min="14880" max="14880" width="5.88671875" customWidth="1"/>
    <col min="14881" max="14881" width="15.109375" customWidth="1"/>
    <col min="14882" max="14882" width="9.77734375" customWidth="1"/>
    <col min="14883" max="14883" width="5.88671875" customWidth="1"/>
    <col min="14884" max="14884" width="15.109375" customWidth="1"/>
    <col min="14885" max="14885" width="9.109375" customWidth="1"/>
    <col min="14886" max="14886" width="5.88671875" customWidth="1"/>
    <col min="14887" max="14887" width="15.109375" customWidth="1"/>
    <col min="14888" max="14888" width="10.33203125" customWidth="1"/>
    <col min="14889" max="14889" width="3.33203125" customWidth="1"/>
    <col min="14890" max="14890" width="15.109375" customWidth="1"/>
    <col min="14891" max="14900" width="0" hidden="1" customWidth="1"/>
    <col min="14901" max="14901" width="17.77734375" bestFit="1" customWidth="1"/>
    <col min="14902" max="14902" width="10.33203125" customWidth="1"/>
    <col min="14903" max="14906" width="0" hidden="1" customWidth="1"/>
    <col min="15105" max="15105" width="4.109375" customWidth="1"/>
    <col min="15106" max="15106" width="4" customWidth="1"/>
    <col min="15107" max="15107" width="20.88671875" customWidth="1"/>
    <col min="15108" max="15108" width="9.6640625" customWidth="1"/>
    <col min="15109" max="15109" width="6" customWidth="1"/>
    <col min="15110" max="15110" width="15.109375" customWidth="1"/>
    <col min="15111" max="15111" width="9.77734375" customWidth="1"/>
    <col min="15112" max="15112" width="5.88671875" customWidth="1"/>
    <col min="15113" max="15113" width="15.109375" customWidth="1"/>
    <col min="15114" max="15114" width="9.77734375" customWidth="1"/>
    <col min="15115" max="15115" width="6.21875" bestFit="1" customWidth="1"/>
    <col min="15116" max="15116" width="15.109375" customWidth="1"/>
    <col min="15117" max="15117" width="9.77734375" customWidth="1"/>
    <col min="15118" max="15118" width="5.88671875" bestFit="1" customWidth="1"/>
    <col min="15119" max="15119" width="15.109375" customWidth="1"/>
    <col min="15120" max="15120" width="9.77734375" customWidth="1"/>
    <col min="15121" max="15121" width="5.88671875" customWidth="1"/>
    <col min="15122" max="15122" width="15.109375" customWidth="1"/>
    <col min="15123" max="15123" width="9.77734375" customWidth="1"/>
    <col min="15124" max="15124" width="5.88671875" customWidth="1"/>
    <col min="15125" max="15125" width="15.109375" customWidth="1"/>
    <col min="15126" max="15126" width="9.77734375" customWidth="1"/>
    <col min="15127" max="15127" width="5.88671875" customWidth="1"/>
    <col min="15128" max="15128" width="15.109375" customWidth="1"/>
    <col min="15129" max="15129" width="9.77734375" customWidth="1"/>
    <col min="15130" max="15130" width="5.88671875" customWidth="1"/>
    <col min="15131" max="15131" width="15.109375" customWidth="1"/>
    <col min="15132" max="15132" width="9.77734375" customWidth="1"/>
    <col min="15133" max="15133" width="5.88671875" customWidth="1"/>
    <col min="15134" max="15134" width="15.109375" customWidth="1"/>
    <col min="15135" max="15135" width="9.77734375" customWidth="1"/>
    <col min="15136" max="15136" width="5.88671875" customWidth="1"/>
    <col min="15137" max="15137" width="15.109375" customWidth="1"/>
    <col min="15138" max="15138" width="9.77734375" customWidth="1"/>
    <col min="15139" max="15139" width="5.88671875" customWidth="1"/>
    <col min="15140" max="15140" width="15.109375" customWidth="1"/>
    <col min="15141" max="15141" width="9.109375" customWidth="1"/>
    <col min="15142" max="15142" width="5.88671875" customWidth="1"/>
    <col min="15143" max="15143" width="15.109375" customWidth="1"/>
    <col min="15144" max="15144" width="10.33203125" customWidth="1"/>
    <col min="15145" max="15145" width="3.33203125" customWidth="1"/>
    <col min="15146" max="15146" width="15.109375" customWidth="1"/>
    <col min="15147" max="15156" width="0" hidden="1" customWidth="1"/>
    <col min="15157" max="15157" width="17.77734375" bestFit="1" customWidth="1"/>
    <col min="15158" max="15158" width="10.33203125" customWidth="1"/>
    <col min="15159" max="15162" width="0" hidden="1" customWidth="1"/>
    <col min="15361" max="15361" width="4.109375" customWidth="1"/>
    <col min="15362" max="15362" width="4" customWidth="1"/>
    <col min="15363" max="15363" width="20.88671875" customWidth="1"/>
    <col min="15364" max="15364" width="9.6640625" customWidth="1"/>
    <col min="15365" max="15365" width="6" customWidth="1"/>
    <col min="15366" max="15366" width="15.109375" customWidth="1"/>
    <col min="15367" max="15367" width="9.77734375" customWidth="1"/>
    <col min="15368" max="15368" width="5.88671875" customWidth="1"/>
    <col min="15369" max="15369" width="15.109375" customWidth="1"/>
    <col min="15370" max="15370" width="9.77734375" customWidth="1"/>
    <col min="15371" max="15371" width="6.21875" bestFit="1" customWidth="1"/>
    <col min="15372" max="15372" width="15.109375" customWidth="1"/>
    <col min="15373" max="15373" width="9.77734375" customWidth="1"/>
    <col min="15374" max="15374" width="5.88671875" bestFit="1" customWidth="1"/>
    <col min="15375" max="15375" width="15.109375" customWidth="1"/>
    <col min="15376" max="15376" width="9.77734375" customWidth="1"/>
    <col min="15377" max="15377" width="5.88671875" customWidth="1"/>
    <col min="15378" max="15378" width="15.109375" customWidth="1"/>
    <col min="15379" max="15379" width="9.77734375" customWidth="1"/>
    <col min="15380" max="15380" width="5.88671875" customWidth="1"/>
    <col min="15381" max="15381" width="15.109375" customWidth="1"/>
    <col min="15382" max="15382" width="9.77734375" customWidth="1"/>
    <col min="15383" max="15383" width="5.88671875" customWidth="1"/>
    <col min="15384" max="15384" width="15.109375" customWidth="1"/>
    <col min="15385" max="15385" width="9.77734375" customWidth="1"/>
    <col min="15386" max="15386" width="5.88671875" customWidth="1"/>
    <col min="15387" max="15387" width="15.109375" customWidth="1"/>
    <col min="15388" max="15388" width="9.77734375" customWidth="1"/>
    <col min="15389" max="15389" width="5.88671875" customWidth="1"/>
    <col min="15390" max="15390" width="15.109375" customWidth="1"/>
    <col min="15391" max="15391" width="9.77734375" customWidth="1"/>
    <col min="15392" max="15392" width="5.88671875" customWidth="1"/>
    <col min="15393" max="15393" width="15.109375" customWidth="1"/>
    <col min="15394" max="15394" width="9.77734375" customWidth="1"/>
    <col min="15395" max="15395" width="5.88671875" customWidth="1"/>
    <col min="15396" max="15396" width="15.109375" customWidth="1"/>
    <col min="15397" max="15397" width="9.109375" customWidth="1"/>
    <col min="15398" max="15398" width="5.88671875" customWidth="1"/>
    <col min="15399" max="15399" width="15.109375" customWidth="1"/>
    <col min="15400" max="15400" width="10.33203125" customWidth="1"/>
    <col min="15401" max="15401" width="3.33203125" customWidth="1"/>
    <col min="15402" max="15402" width="15.109375" customWidth="1"/>
    <col min="15403" max="15412" width="0" hidden="1" customWidth="1"/>
    <col min="15413" max="15413" width="17.77734375" bestFit="1" customWidth="1"/>
    <col min="15414" max="15414" width="10.33203125" customWidth="1"/>
    <col min="15415" max="15418" width="0" hidden="1" customWidth="1"/>
    <col min="15617" max="15617" width="4.109375" customWidth="1"/>
    <col min="15618" max="15618" width="4" customWidth="1"/>
    <col min="15619" max="15619" width="20.88671875" customWidth="1"/>
    <col min="15620" max="15620" width="9.6640625" customWidth="1"/>
    <col min="15621" max="15621" width="6" customWidth="1"/>
    <col min="15622" max="15622" width="15.109375" customWidth="1"/>
    <col min="15623" max="15623" width="9.77734375" customWidth="1"/>
    <col min="15624" max="15624" width="5.88671875" customWidth="1"/>
    <col min="15625" max="15625" width="15.109375" customWidth="1"/>
    <col min="15626" max="15626" width="9.77734375" customWidth="1"/>
    <col min="15627" max="15627" width="6.21875" bestFit="1" customWidth="1"/>
    <col min="15628" max="15628" width="15.109375" customWidth="1"/>
    <col min="15629" max="15629" width="9.77734375" customWidth="1"/>
    <col min="15630" max="15630" width="5.88671875" bestFit="1" customWidth="1"/>
    <col min="15631" max="15631" width="15.109375" customWidth="1"/>
    <col min="15632" max="15632" width="9.77734375" customWidth="1"/>
    <col min="15633" max="15633" width="5.88671875" customWidth="1"/>
    <col min="15634" max="15634" width="15.109375" customWidth="1"/>
    <col min="15635" max="15635" width="9.77734375" customWidth="1"/>
    <col min="15636" max="15636" width="5.88671875" customWidth="1"/>
    <col min="15637" max="15637" width="15.109375" customWidth="1"/>
    <col min="15638" max="15638" width="9.77734375" customWidth="1"/>
    <col min="15639" max="15639" width="5.88671875" customWidth="1"/>
    <col min="15640" max="15640" width="15.109375" customWidth="1"/>
    <col min="15641" max="15641" width="9.77734375" customWidth="1"/>
    <col min="15642" max="15642" width="5.88671875" customWidth="1"/>
    <col min="15643" max="15643" width="15.109375" customWidth="1"/>
    <col min="15644" max="15644" width="9.77734375" customWidth="1"/>
    <col min="15645" max="15645" width="5.88671875" customWidth="1"/>
    <col min="15646" max="15646" width="15.109375" customWidth="1"/>
    <col min="15647" max="15647" width="9.77734375" customWidth="1"/>
    <col min="15648" max="15648" width="5.88671875" customWidth="1"/>
    <col min="15649" max="15649" width="15.109375" customWidth="1"/>
    <col min="15650" max="15650" width="9.77734375" customWidth="1"/>
    <col min="15651" max="15651" width="5.88671875" customWidth="1"/>
    <col min="15652" max="15652" width="15.109375" customWidth="1"/>
    <col min="15653" max="15653" width="9.109375" customWidth="1"/>
    <col min="15654" max="15654" width="5.88671875" customWidth="1"/>
    <col min="15655" max="15655" width="15.109375" customWidth="1"/>
    <col min="15656" max="15656" width="10.33203125" customWidth="1"/>
    <col min="15657" max="15657" width="3.33203125" customWidth="1"/>
    <col min="15658" max="15658" width="15.109375" customWidth="1"/>
    <col min="15659" max="15668" width="0" hidden="1" customWidth="1"/>
    <col min="15669" max="15669" width="17.77734375" bestFit="1" customWidth="1"/>
    <col min="15670" max="15670" width="10.33203125" customWidth="1"/>
    <col min="15671" max="15674" width="0" hidden="1" customWidth="1"/>
    <col min="15873" max="15873" width="4.109375" customWidth="1"/>
    <col min="15874" max="15874" width="4" customWidth="1"/>
    <col min="15875" max="15875" width="20.88671875" customWidth="1"/>
    <col min="15876" max="15876" width="9.6640625" customWidth="1"/>
    <col min="15877" max="15877" width="6" customWidth="1"/>
    <col min="15878" max="15878" width="15.109375" customWidth="1"/>
    <col min="15879" max="15879" width="9.77734375" customWidth="1"/>
    <col min="15880" max="15880" width="5.88671875" customWidth="1"/>
    <col min="15881" max="15881" width="15.109375" customWidth="1"/>
    <col min="15882" max="15882" width="9.77734375" customWidth="1"/>
    <col min="15883" max="15883" width="6.21875" bestFit="1" customWidth="1"/>
    <col min="15884" max="15884" width="15.109375" customWidth="1"/>
    <col min="15885" max="15885" width="9.77734375" customWidth="1"/>
    <col min="15886" max="15886" width="5.88671875" bestFit="1" customWidth="1"/>
    <col min="15887" max="15887" width="15.109375" customWidth="1"/>
    <col min="15888" max="15888" width="9.77734375" customWidth="1"/>
    <col min="15889" max="15889" width="5.88671875" customWidth="1"/>
    <col min="15890" max="15890" width="15.109375" customWidth="1"/>
    <col min="15891" max="15891" width="9.77734375" customWidth="1"/>
    <col min="15892" max="15892" width="5.88671875" customWidth="1"/>
    <col min="15893" max="15893" width="15.109375" customWidth="1"/>
    <col min="15894" max="15894" width="9.77734375" customWidth="1"/>
    <col min="15895" max="15895" width="5.88671875" customWidth="1"/>
    <col min="15896" max="15896" width="15.109375" customWidth="1"/>
    <col min="15897" max="15897" width="9.77734375" customWidth="1"/>
    <col min="15898" max="15898" width="5.88671875" customWidth="1"/>
    <col min="15899" max="15899" width="15.109375" customWidth="1"/>
    <col min="15900" max="15900" width="9.77734375" customWidth="1"/>
    <col min="15901" max="15901" width="5.88671875" customWidth="1"/>
    <col min="15902" max="15902" width="15.109375" customWidth="1"/>
    <col min="15903" max="15903" width="9.77734375" customWidth="1"/>
    <col min="15904" max="15904" width="5.88671875" customWidth="1"/>
    <col min="15905" max="15905" width="15.109375" customWidth="1"/>
    <col min="15906" max="15906" width="9.77734375" customWidth="1"/>
    <col min="15907" max="15907" width="5.88671875" customWidth="1"/>
    <col min="15908" max="15908" width="15.109375" customWidth="1"/>
    <col min="15909" max="15909" width="9.109375" customWidth="1"/>
    <col min="15910" max="15910" width="5.88671875" customWidth="1"/>
    <col min="15911" max="15911" width="15.109375" customWidth="1"/>
    <col min="15912" max="15912" width="10.33203125" customWidth="1"/>
    <col min="15913" max="15913" width="3.33203125" customWidth="1"/>
    <col min="15914" max="15914" width="15.109375" customWidth="1"/>
    <col min="15915" max="15924" width="0" hidden="1" customWidth="1"/>
    <col min="15925" max="15925" width="17.77734375" bestFit="1" customWidth="1"/>
    <col min="15926" max="15926" width="10.33203125" customWidth="1"/>
    <col min="15927" max="15930" width="0" hidden="1" customWidth="1"/>
    <col min="16129" max="16129" width="4.109375" customWidth="1"/>
    <col min="16130" max="16130" width="4" customWidth="1"/>
    <col min="16131" max="16131" width="20.88671875" customWidth="1"/>
    <col min="16132" max="16132" width="9.6640625" customWidth="1"/>
    <col min="16133" max="16133" width="6" customWidth="1"/>
    <col min="16134" max="16134" width="15.109375" customWidth="1"/>
    <col min="16135" max="16135" width="9.77734375" customWidth="1"/>
    <col min="16136" max="16136" width="5.88671875" customWidth="1"/>
    <col min="16137" max="16137" width="15.109375" customWidth="1"/>
    <col min="16138" max="16138" width="9.77734375" customWidth="1"/>
    <col min="16139" max="16139" width="6.21875" bestFit="1" customWidth="1"/>
    <col min="16140" max="16140" width="15.109375" customWidth="1"/>
    <col min="16141" max="16141" width="9.77734375" customWidth="1"/>
    <col min="16142" max="16142" width="5.88671875" bestFit="1" customWidth="1"/>
    <col min="16143" max="16143" width="15.109375" customWidth="1"/>
    <col min="16144" max="16144" width="9.77734375" customWidth="1"/>
    <col min="16145" max="16145" width="5.88671875" customWidth="1"/>
    <col min="16146" max="16146" width="15.109375" customWidth="1"/>
    <col min="16147" max="16147" width="9.77734375" customWidth="1"/>
    <col min="16148" max="16148" width="5.88671875" customWidth="1"/>
    <col min="16149" max="16149" width="15.109375" customWidth="1"/>
    <col min="16150" max="16150" width="9.77734375" customWidth="1"/>
    <col min="16151" max="16151" width="5.88671875" customWidth="1"/>
    <col min="16152" max="16152" width="15.109375" customWidth="1"/>
    <col min="16153" max="16153" width="9.77734375" customWidth="1"/>
    <col min="16154" max="16154" width="5.88671875" customWidth="1"/>
    <col min="16155" max="16155" width="15.109375" customWidth="1"/>
    <col min="16156" max="16156" width="9.77734375" customWidth="1"/>
    <col min="16157" max="16157" width="5.88671875" customWidth="1"/>
    <col min="16158" max="16158" width="15.109375" customWidth="1"/>
    <col min="16159" max="16159" width="9.77734375" customWidth="1"/>
    <col min="16160" max="16160" width="5.88671875" customWidth="1"/>
    <col min="16161" max="16161" width="15.109375" customWidth="1"/>
    <col min="16162" max="16162" width="9.77734375" customWidth="1"/>
    <col min="16163" max="16163" width="5.88671875" customWidth="1"/>
    <col min="16164" max="16164" width="15.109375" customWidth="1"/>
    <col min="16165" max="16165" width="9.109375" customWidth="1"/>
    <col min="16166" max="16166" width="5.88671875" customWidth="1"/>
    <col min="16167" max="16167" width="15.109375" customWidth="1"/>
    <col min="16168" max="16168" width="10.33203125" customWidth="1"/>
    <col min="16169" max="16169" width="3.33203125" customWidth="1"/>
    <col min="16170" max="16170" width="15.109375" customWidth="1"/>
    <col min="16171" max="16180" width="0" hidden="1" customWidth="1"/>
    <col min="16181" max="16181" width="17.77734375" bestFit="1" customWidth="1"/>
    <col min="16182" max="16182" width="10.33203125" customWidth="1"/>
    <col min="16183" max="16186" width="0" hidden="1" customWidth="1"/>
  </cols>
  <sheetData>
    <row r="1" spans="1:58" s="4" customFormat="1" ht="27"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Y1" s="5"/>
      <c r="BC1" s="6"/>
      <c r="BD1" s="7"/>
      <c r="BE1" s="7"/>
      <c r="BF1" s="7"/>
    </row>
    <row r="2" spans="1:58" s="3" customFormat="1" ht="20.25" customHeight="1" thickBot="1" x14ac:dyDescent="0.3">
      <c r="A2" s="8" t="s">
        <v>1</v>
      </c>
      <c r="B2" s="9" t="s">
        <v>2</v>
      </c>
      <c r="C2" s="9"/>
      <c r="D2" s="10" t="s">
        <v>3</v>
      </c>
      <c r="AH2" s="11"/>
      <c r="AJ2" s="11"/>
      <c r="AM2" s="12"/>
      <c r="AP2" s="13" t="s">
        <v>4</v>
      </c>
      <c r="AV2" s="12"/>
      <c r="AY2" s="14"/>
      <c r="BD2" s="15" t="s">
        <v>5</v>
      </c>
      <c r="BE2" s="16"/>
      <c r="BF2" s="16"/>
    </row>
    <row r="3" spans="1:58" s="3" customFormat="1" ht="14.25" customHeight="1" thickTop="1" x14ac:dyDescent="0.2">
      <c r="A3" s="17" t="s">
        <v>6</v>
      </c>
      <c r="B3" s="18"/>
      <c r="C3" s="19"/>
      <c r="D3" s="20" t="s">
        <v>7</v>
      </c>
      <c r="E3" s="21"/>
      <c r="F3" s="22"/>
      <c r="G3" s="20" t="s">
        <v>8</v>
      </c>
      <c r="H3" s="21"/>
      <c r="I3" s="23"/>
      <c r="J3" s="20" t="s">
        <v>9</v>
      </c>
      <c r="K3" s="21"/>
      <c r="L3" s="23"/>
      <c r="M3" s="20" t="s">
        <v>10</v>
      </c>
      <c r="N3" s="21"/>
      <c r="O3" s="23"/>
      <c r="P3" s="20" t="s">
        <v>11</v>
      </c>
      <c r="Q3" s="21"/>
      <c r="R3" s="24"/>
      <c r="S3" s="20" t="s">
        <v>12</v>
      </c>
      <c r="T3" s="21"/>
      <c r="U3" s="23"/>
      <c r="V3" s="20" t="s">
        <v>13</v>
      </c>
      <c r="W3" s="21"/>
      <c r="X3" s="23"/>
      <c r="Y3" s="20" t="s">
        <v>14</v>
      </c>
      <c r="Z3" s="21"/>
      <c r="AA3" s="23"/>
      <c r="AB3" s="20" t="s">
        <v>15</v>
      </c>
      <c r="AC3" s="21"/>
      <c r="AD3" s="23"/>
      <c r="AE3" s="20" t="s">
        <v>16</v>
      </c>
      <c r="AF3" s="21"/>
      <c r="AG3" s="25"/>
      <c r="AH3" s="20" t="s">
        <v>17</v>
      </c>
      <c r="AI3" s="21"/>
      <c r="AJ3" s="26"/>
      <c r="AK3" s="20" t="s">
        <v>18</v>
      </c>
      <c r="AL3" s="21"/>
      <c r="AM3" s="25"/>
      <c r="AN3" s="27" t="s">
        <v>19</v>
      </c>
      <c r="AO3" s="28"/>
      <c r="AP3" s="29"/>
      <c r="AR3" s="30" t="s">
        <v>20</v>
      </c>
      <c r="AS3" s="31"/>
      <c r="AT3" s="23"/>
      <c r="AU3" s="32" t="s">
        <v>21</v>
      </c>
      <c r="AV3" s="33"/>
      <c r="AW3" s="23"/>
      <c r="AX3" s="30" t="s">
        <v>22</v>
      </c>
      <c r="AY3" s="31"/>
      <c r="AZ3" s="23"/>
      <c r="BD3" s="34" t="s">
        <v>23</v>
      </c>
      <c r="BE3" s="35"/>
      <c r="BF3" s="36"/>
    </row>
    <row r="4" spans="1:58" s="3" customFormat="1" ht="14.25" customHeight="1" x14ac:dyDescent="0.25">
      <c r="A4" s="37"/>
      <c r="B4" s="38"/>
      <c r="C4" s="39"/>
      <c r="D4" s="40"/>
      <c r="E4" s="41"/>
      <c r="F4" s="42" t="s">
        <v>24</v>
      </c>
      <c r="G4" s="40"/>
      <c r="H4" s="41"/>
      <c r="I4" s="42" t="s">
        <v>24</v>
      </c>
      <c r="J4" s="40"/>
      <c r="K4" s="41"/>
      <c r="L4" s="42" t="s">
        <v>24</v>
      </c>
      <c r="M4" s="40"/>
      <c r="N4" s="41"/>
      <c r="O4" s="42" t="s">
        <v>24</v>
      </c>
      <c r="P4" s="40"/>
      <c r="Q4" s="41"/>
      <c r="R4" s="42" t="s">
        <v>24</v>
      </c>
      <c r="S4" s="40"/>
      <c r="T4" s="41"/>
      <c r="U4" s="42" t="s">
        <v>24</v>
      </c>
      <c r="V4" s="40"/>
      <c r="W4" s="41"/>
      <c r="X4" s="42" t="s">
        <v>24</v>
      </c>
      <c r="Y4" s="40"/>
      <c r="Z4" s="41"/>
      <c r="AA4" s="42" t="s">
        <v>24</v>
      </c>
      <c r="AB4" s="40"/>
      <c r="AC4" s="41"/>
      <c r="AD4" s="42" t="s">
        <v>24</v>
      </c>
      <c r="AE4" s="40"/>
      <c r="AF4" s="41"/>
      <c r="AG4" s="42" t="s">
        <v>24</v>
      </c>
      <c r="AH4" s="40"/>
      <c r="AI4" s="41"/>
      <c r="AJ4" s="42" t="s">
        <v>24</v>
      </c>
      <c r="AK4" s="40"/>
      <c r="AL4" s="41"/>
      <c r="AM4" s="42" t="s">
        <v>24</v>
      </c>
      <c r="AN4" s="43"/>
      <c r="AO4" s="44"/>
      <c r="AP4" s="42" t="s">
        <v>24</v>
      </c>
      <c r="AR4" s="45"/>
      <c r="AS4" s="46"/>
      <c r="AT4" s="42" t="s">
        <v>25</v>
      </c>
      <c r="AU4" s="47"/>
      <c r="AV4" s="48"/>
      <c r="AW4" s="42" t="s">
        <v>25</v>
      </c>
      <c r="AX4" s="45"/>
      <c r="AY4" s="46"/>
      <c r="AZ4" s="49" t="s">
        <v>25</v>
      </c>
      <c r="BA4" s="50" t="s">
        <v>26</v>
      </c>
      <c r="BD4" s="51"/>
      <c r="BE4" s="52"/>
      <c r="BF4" s="53" t="s">
        <v>27</v>
      </c>
    </row>
    <row r="5" spans="1:58" s="14" customFormat="1" ht="10.5" customHeight="1" x14ac:dyDescent="0.25">
      <c r="A5" s="54"/>
      <c r="B5" s="55"/>
      <c r="C5" s="56"/>
      <c r="D5" s="57" t="s">
        <v>28</v>
      </c>
      <c r="E5" s="58"/>
      <c r="F5" s="59" t="s">
        <v>29</v>
      </c>
      <c r="G5" s="57" t="s">
        <v>28</v>
      </c>
      <c r="H5" s="58"/>
      <c r="I5" s="59" t="s">
        <v>29</v>
      </c>
      <c r="J5" s="57" t="s">
        <v>28</v>
      </c>
      <c r="K5" s="58"/>
      <c r="L5" s="59" t="s">
        <v>29</v>
      </c>
      <c r="M5" s="57" t="s">
        <v>28</v>
      </c>
      <c r="N5" s="58"/>
      <c r="O5" s="59" t="s">
        <v>29</v>
      </c>
      <c r="P5" s="57" t="s">
        <v>28</v>
      </c>
      <c r="Q5" s="58"/>
      <c r="R5" s="59" t="s">
        <v>29</v>
      </c>
      <c r="S5" s="57" t="s">
        <v>28</v>
      </c>
      <c r="T5" s="58"/>
      <c r="U5" s="59" t="s">
        <v>29</v>
      </c>
      <c r="V5" s="57" t="s">
        <v>28</v>
      </c>
      <c r="W5" s="58"/>
      <c r="X5" s="59" t="s">
        <v>29</v>
      </c>
      <c r="Y5" s="57" t="s">
        <v>28</v>
      </c>
      <c r="Z5" s="58"/>
      <c r="AA5" s="59" t="s">
        <v>29</v>
      </c>
      <c r="AB5" s="57" t="s">
        <v>28</v>
      </c>
      <c r="AC5" s="58"/>
      <c r="AD5" s="59" t="s">
        <v>29</v>
      </c>
      <c r="AE5" s="57" t="s">
        <v>28</v>
      </c>
      <c r="AF5" s="58"/>
      <c r="AG5" s="59" t="s">
        <v>29</v>
      </c>
      <c r="AH5" s="57" t="s">
        <v>28</v>
      </c>
      <c r="AI5" s="58"/>
      <c r="AJ5" s="59" t="s">
        <v>29</v>
      </c>
      <c r="AK5" s="57" t="s">
        <v>28</v>
      </c>
      <c r="AL5" s="58"/>
      <c r="AM5" s="59" t="s">
        <v>29</v>
      </c>
      <c r="AN5" s="60" t="s">
        <v>28</v>
      </c>
      <c r="AO5" s="61"/>
      <c r="AP5" s="62" t="s">
        <v>29</v>
      </c>
      <c r="AR5" s="57" t="s">
        <v>28</v>
      </c>
      <c r="AS5" s="58"/>
      <c r="AT5" s="63" t="s">
        <v>29</v>
      </c>
      <c r="AU5" s="57" t="s">
        <v>28</v>
      </c>
      <c r="AV5" s="64"/>
      <c r="AW5" s="63" t="s">
        <v>29</v>
      </c>
      <c r="AX5" s="57" t="s">
        <v>28</v>
      </c>
      <c r="AY5" s="58"/>
      <c r="AZ5" s="63" t="s">
        <v>29</v>
      </c>
      <c r="BA5" s="65"/>
      <c r="BD5" s="66"/>
      <c r="BE5" s="67"/>
      <c r="BF5" s="68"/>
    </row>
    <row r="6" spans="1:58" s="79" customFormat="1" ht="14.25" customHeight="1" x14ac:dyDescent="0.2">
      <c r="A6" s="69" t="s">
        <v>30</v>
      </c>
      <c r="B6" s="70"/>
      <c r="C6" s="71"/>
      <c r="D6" s="72">
        <f>D9+D12+D15+D18+D21+D24+D27+D30+D33</f>
        <v>255199</v>
      </c>
      <c r="E6" s="73"/>
      <c r="F6" s="74">
        <f>F9+F12+F15+F18+F21+F24+F27+F30+F33</f>
        <v>249960</v>
      </c>
      <c r="G6" s="72">
        <f>G9+G12+G15+G18+G21+G24+G27+G30+G33</f>
        <v>298845</v>
      </c>
      <c r="H6" s="73"/>
      <c r="I6" s="75">
        <f>I9+I12+I15+I18+I21+I24+I27+I30+I33</f>
        <v>288440</v>
      </c>
      <c r="J6" s="72">
        <f>J9+J12+J15+J18+J21+J24+J27+J30+J33</f>
        <v>324030</v>
      </c>
      <c r="K6" s="73"/>
      <c r="L6" s="75">
        <f>L9+L12+L15+L18+L21+L24+L27+L30+L33</f>
        <v>311580</v>
      </c>
      <c r="M6" s="72">
        <f>M9+M12+M15+M18+M21+M24+M27+M30+M33</f>
        <v>337160</v>
      </c>
      <c r="N6" s="76"/>
      <c r="O6" s="75">
        <f>O9+O12+O15+O18+O21+O24+O27+O30+O33</f>
        <v>328620</v>
      </c>
      <c r="P6" s="72">
        <f>P9+P12+P15+P18+P21+P24+P27+P30+P33</f>
        <v>333144</v>
      </c>
      <c r="Q6" s="76"/>
      <c r="R6" s="75">
        <f>R9+R12+R15+R18+R21+R24+R27+R30+R33</f>
        <v>306720</v>
      </c>
      <c r="S6" s="72">
        <f>S9+S12+S15+S18+S21+S24+S27+S30+S33</f>
        <v>319120</v>
      </c>
      <c r="T6" s="76"/>
      <c r="U6" s="75">
        <f>U9+U12+U15+U18+U21+U24+U27+U30+U33</f>
        <v>307020</v>
      </c>
      <c r="V6" s="72">
        <f>V9+V12+V15+V18+V21+V24+V27+V30+V33</f>
        <v>369521</v>
      </c>
      <c r="W6" s="76"/>
      <c r="X6" s="75">
        <f>X9+X12+X15+X18+X21+X24+X27+X30+X33</f>
        <v>358680</v>
      </c>
      <c r="Y6" s="72">
        <f>Y9+Y12+Y15+Y18+Y21+Y24+Y27+Y30+Y33</f>
        <v>285467</v>
      </c>
      <c r="Z6" s="76"/>
      <c r="AA6" s="75">
        <f>AA9+AA12+AA15+AA18+AA21+AA24+AA27+AA30+AA33</f>
        <v>271860</v>
      </c>
      <c r="AB6" s="72">
        <f>AB9+AB12+AB15+AB18+AB21+AB24+AB27+AB30+AB33</f>
        <v>324129</v>
      </c>
      <c r="AC6" s="76"/>
      <c r="AD6" s="75">
        <f>AD9+AD12+AD15+AD18+AD21+AD24+AD27+AD30+AD33</f>
        <v>286320</v>
      </c>
      <c r="AE6" s="72">
        <f>AE9+AE12+AE15+AE18+AE21+AE24+AE27+AE30+AE33</f>
        <v>346475</v>
      </c>
      <c r="AF6" s="76"/>
      <c r="AG6" s="75">
        <f>AG9+AG12+AG15+AG18+AG21+AG24+AG27+AG30+AG33</f>
        <v>333340</v>
      </c>
      <c r="AH6" s="72">
        <f>AH9+AH12+AH15+AH18+AH21+AH24+AH27+AH30+AH33</f>
        <v>312357</v>
      </c>
      <c r="AI6" s="76"/>
      <c r="AJ6" s="75">
        <f>AJ9+AJ12+AJ15+AJ18+AJ21+AJ24+AJ27+AJ30+AJ33</f>
        <v>306060</v>
      </c>
      <c r="AK6" s="72">
        <f>AK9+AK12+AK15+AK18+AK21+AK24+AK27+AK30+AK33</f>
        <v>315898</v>
      </c>
      <c r="AL6" s="76"/>
      <c r="AM6" s="75">
        <f>AM9+AM12+AM15+AM18+AM21+AM24+AM27+AM30+AM33</f>
        <v>313900</v>
      </c>
      <c r="AN6" s="77">
        <f>AN9+AN12+AN15+AN18+AN21+AN24+AN27+AN30+AN33</f>
        <v>3821345</v>
      </c>
      <c r="AO6" s="76"/>
      <c r="AP6" s="78">
        <f>AP9+AP12+AP15+AP18+AP21+AP24+AP27+AP30+AP33</f>
        <v>3662500</v>
      </c>
      <c r="AR6" s="80">
        <f>AR9+AR12+AR15+AR18+AR21+AR24+AR27+AR30+AR33</f>
        <v>1735431</v>
      </c>
      <c r="AS6" s="81"/>
      <c r="AT6" s="82">
        <f>AT9+AT12+AT15+AT18+AT21+AT24+AT27+AT30+AT33</f>
        <v>2657161</v>
      </c>
      <c r="AU6" s="83">
        <f>AU9+AU12+AU15+AU18+AU21+AU24+AU27+AU30+AU33</f>
        <v>1842143</v>
      </c>
      <c r="AV6" s="81"/>
      <c r="AW6" s="82">
        <f>AW9+AW12+AW15+AW18+AW21+AW24+AW27+AW30+AW33</f>
        <v>3653160</v>
      </c>
      <c r="AX6" s="80">
        <f>AX9+AX12+AX15+AX18+AX21+AX24+AX27+AX30+AX33</f>
        <v>519720</v>
      </c>
      <c r="AY6" s="84"/>
      <c r="AZ6" s="82">
        <f>AZ9+AZ12+AZ15+AZ18+AZ21+AZ24+AZ27+AZ30+AZ33</f>
        <v>4210048</v>
      </c>
      <c r="BA6" s="85" t="s">
        <v>31</v>
      </c>
      <c r="BD6" s="86">
        <f>BD9+BD12+BD15+BD18+BD21+BD24+BD27+BD30+BD33</f>
        <v>3577574</v>
      </c>
      <c r="BE6" s="87"/>
      <c r="BF6" s="88">
        <f>BF9+BF12+BF15+BF18+BF21+BF24+BF27+BF30+BF33</f>
        <v>6310321</v>
      </c>
    </row>
    <row r="7" spans="1:58" ht="14.25" customHeight="1" x14ac:dyDescent="0.2">
      <c r="A7" s="89"/>
      <c r="B7" s="90" t="s">
        <v>32</v>
      </c>
      <c r="C7" s="91"/>
      <c r="D7" s="92">
        <f>D10+D13+D16+D19+D22+D25+D28+D31+D34</f>
        <v>244834</v>
      </c>
      <c r="E7" s="93"/>
      <c r="F7" s="94">
        <f>F10+F13+F16+F19+F22+F25+F28+F31+F34</f>
        <v>235680</v>
      </c>
      <c r="G7" s="92">
        <f>G10+G13+G16+G19+G22+G25+G28+G31+G34</f>
        <v>305023</v>
      </c>
      <c r="H7" s="93"/>
      <c r="I7" s="94">
        <f>I10+I13+I16+I19+I22+I25+I28+I31+I34</f>
        <v>298540</v>
      </c>
      <c r="J7" s="92">
        <f>J10+J13+J16+J19+J22+J25+J28+J31+J34</f>
        <v>322371</v>
      </c>
      <c r="K7" s="93"/>
      <c r="L7" s="94">
        <f>L10+L13+L16+L19+L22+L25+L28+L31+L34</f>
        <v>299420</v>
      </c>
      <c r="M7" s="92">
        <f>M10+M13+M16+M19+M22+M25+M28+M31+M34</f>
        <v>283962</v>
      </c>
      <c r="N7" s="93"/>
      <c r="O7" s="94">
        <f>O10+O13+O16+O19+O22+O25+O28+O31+O34</f>
        <v>269320</v>
      </c>
      <c r="P7" s="92">
        <f>P10+P13+P16+P19+P22+P25+P28+P31+P34</f>
        <v>221908</v>
      </c>
      <c r="Q7" s="93"/>
      <c r="R7" s="94">
        <f>R10+R13+R16+R19+R22+R25+R28+R31+R34</f>
        <v>215400</v>
      </c>
      <c r="S7" s="92">
        <f>S10+S13+S16+S19+S22+S25+S28+S31+S34</f>
        <v>220940</v>
      </c>
      <c r="T7" s="93"/>
      <c r="U7" s="94">
        <f>U10+U13+U16+U19+U22+U25+U28+U31+U34</f>
        <v>220940</v>
      </c>
      <c r="V7" s="92">
        <f>V10+V13+V16+V19+V22+V25+V28+V31+V34</f>
        <v>249613</v>
      </c>
      <c r="W7" s="93"/>
      <c r="X7" s="94">
        <f>X10+X13+X16+X19+X22+X25+X28+X31+X34</f>
        <v>236160</v>
      </c>
      <c r="Y7" s="92">
        <f>Y10+Y13+Y16+Y19+Y22+Y25+Y28+Y31+Y34</f>
        <v>250073</v>
      </c>
      <c r="Z7" s="93"/>
      <c r="AA7" s="94">
        <f>AA10+AA13+AA16+AA19+AA22+AA25+AA28+AA31+AA34</f>
        <v>233400</v>
      </c>
      <c r="AB7" s="92">
        <f>AB10+AB13+AB16+AB19+AB22+AB25+AB28+AB31+AB34</f>
        <v>275454</v>
      </c>
      <c r="AC7" s="93"/>
      <c r="AD7" s="94">
        <f>AD10+AD13+AD16+AD19+AD22+AD25+AD28+AD31+AD34</f>
        <v>259480</v>
      </c>
      <c r="AE7" s="92">
        <f>AE10+AE13+AE16+AE19+AE22+AE25+AE28+AE31+AE34</f>
        <v>344993</v>
      </c>
      <c r="AF7" s="93"/>
      <c r="AG7" s="94">
        <f>AG10+AG13+AG16+AG19+AG22+AG25+AG28+AG31+AG34</f>
        <v>337800</v>
      </c>
      <c r="AH7" s="92">
        <f>AH10+AH13+AH16+AH19+AH22+AH25+AH28+AH31+AH34</f>
        <v>289075</v>
      </c>
      <c r="AI7" s="93"/>
      <c r="AJ7" s="94">
        <f>AJ10+AJ13+AJ16+AJ19+AJ22+AJ25+AJ28+AJ31+AJ34</f>
        <v>287140</v>
      </c>
      <c r="AK7" s="92">
        <f>AK10+AK13+AK16+AK19+AK22+AK25+AK28+AK31+AK34</f>
        <v>359679</v>
      </c>
      <c r="AL7" s="93"/>
      <c r="AM7" s="95">
        <f>AM10+AM13+AM16+AM19+AM22+AM25+AM28+AM31+AM34</f>
        <v>336360</v>
      </c>
      <c r="AN7" s="96">
        <f>AN10+AN13+AN16+AN19+AN22+AN25+AN28+AN31+AN34</f>
        <v>3367925</v>
      </c>
      <c r="AO7" s="97"/>
      <c r="AP7" s="98">
        <f>AP10+AP13+AP16+AP19+AP22+AP25+AP28+AP31+AP34</f>
        <v>3229640</v>
      </c>
      <c r="AQ7" s="99"/>
      <c r="AR7" s="100">
        <f>AR10+AR13+AR16+AR19+AR22+AR25+AR28+AR31+AR34</f>
        <v>1599038</v>
      </c>
      <c r="AS7" s="101"/>
      <c r="AT7" s="102">
        <f>AT10+AT13+AT16+AT19+AT22+AT25+AT28+AT31+AT34</f>
        <v>1539300</v>
      </c>
      <c r="AU7" s="103">
        <f>AU10+AU13+AU16+AU19+AU22+AU25+AU28+AU31+AU34</f>
        <v>1768887</v>
      </c>
      <c r="AV7" s="101"/>
      <c r="AW7" s="102">
        <f>AW10+AW13+AW16+AW19+AW22+AW25+AW28+AW31+AW34</f>
        <v>1686960</v>
      </c>
      <c r="AX7" s="100">
        <f>AX10+AX13+AX16+AX19+AX22+AX25+AX28+AX31+AX34</f>
        <v>549857</v>
      </c>
      <c r="AY7" s="101"/>
      <c r="AZ7" s="102">
        <f>AZ10+AZ13+AZ16+AZ19+AZ22+AZ25+AZ28+AZ31+AZ34</f>
        <v>534220</v>
      </c>
      <c r="BA7" s="104" t="s">
        <v>33</v>
      </c>
      <c r="BB7" s="99"/>
      <c r="BD7" s="105">
        <f>BD10+BD13+BD16+BD19+BD22+BD25+BD28+BD31+BD34</f>
        <v>3367925</v>
      </c>
      <c r="BE7" s="106"/>
      <c r="BF7" s="107">
        <f>BF10+BF13+BF16+BF19+BF22+BF25+BF28+BF31+BF34</f>
        <v>3226260</v>
      </c>
    </row>
    <row r="8" spans="1:58" ht="14.25" customHeight="1" x14ac:dyDescent="0.2">
      <c r="A8" s="89"/>
      <c r="B8" s="108"/>
      <c r="C8" s="109"/>
      <c r="D8" s="110">
        <f>IF(OR(D6=0,D7=0),"　 ",D6/D7)</f>
        <v>1.042334806440282</v>
      </c>
      <c r="E8" s="111" t="s">
        <v>34</v>
      </c>
      <c r="F8" s="112">
        <f>IF(OR(F6=0,F7=0),"　 ",F6/F7)</f>
        <v>1.0605906313645621</v>
      </c>
      <c r="G8" s="110">
        <f>IF(OR(G6=0,G7=0),"　 ",G6/G7)</f>
        <v>0.97974578966176318</v>
      </c>
      <c r="H8" s="111"/>
      <c r="I8" s="112">
        <f>IF(OR(I6=0,I7=0),"　 ",I6/I7)</f>
        <v>0.96616868761305019</v>
      </c>
      <c r="J8" s="110">
        <f>IF(OR(J6=0,J7=0),"　 ",J6/J7)</f>
        <v>1.0051462445443293</v>
      </c>
      <c r="K8" s="111"/>
      <c r="L8" s="112">
        <f>IF(OR(L6=0,L7=0),"　 ",L6/L7)</f>
        <v>1.0406118495758467</v>
      </c>
      <c r="M8" s="110">
        <f>IF(OR(M6=0,M7=0),"　 ",M6/M7)</f>
        <v>1.187341968291532</v>
      </c>
      <c r="N8" s="111"/>
      <c r="O8" s="112">
        <f>IF(OR(O6=0,O7=0),"　 ",O6/O7)</f>
        <v>1.2201841675330463</v>
      </c>
      <c r="P8" s="110">
        <f>IF(OR(P6=0,P7=0),"　 ",P6/P7)</f>
        <v>1.5012707969068262</v>
      </c>
      <c r="Q8" s="111"/>
      <c r="R8" s="112">
        <f>IF(OR(R6=0,R7=0),"　 ",R6/R7)</f>
        <v>1.4239554317548746</v>
      </c>
      <c r="S8" s="110">
        <f>IF(OR(S6=0,S7=0),"　 ",S6/S7)</f>
        <v>1.4443740382004164</v>
      </c>
      <c r="T8" s="111"/>
      <c r="U8" s="112">
        <f>IF(OR(U6=0,U7=0),"　 ",U6/U7)</f>
        <v>1.3896080383814611</v>
      </c>
      <c r="V8" s="110">
        <f>IF(OR(V6=0,V7=0),"　 ",V6/V7)</f>
        <v>1.4803756214620232</v>
      </c>
      <c r="W8" s="111"/>
      <c r="X8" s="112">
        <f>IF(OR(X6=0,X7=0),"　 ",X6/X7)</f>
        <v>1.5188008130081301</v>
      </c>
      <c r="Y8" s="110">
        <f>IF(OR(Y6=0,Y7=0),"　 ",Y6/Y7)</f>
        <v>1.1415346718758124</v>
      </c>
      <c r="Z8" s="111"/>
      <c r="AA8" s="112">
        <f>IF(OR(AA6=0,AA7=0),"　 ",AA6/AA7)</f>
        <v>1.1647814910025707</v>
      </c>
      <c r="AB8" s="110">
        <f>IF(OR(AB6=0,AB7=0),"　 ",AB6/AB7)</f>
        <v>1.1767082707094469</v>
      </c>
      <c r="AC8" s="111"/>
      <c r="AD8" s="112">
        <f>IF(OR(AD6=0,AD7=0),"　 ",AD6/AD7)</f>
        <v>1.1034376445198089</v>
      </c>
      <c r="AE8" s="110">
        <f>IF(OR(AE6=0,AE7=0),"　 ",AE6/AE7)</f>
        <v>1.0042957393338416</v>
      </c>
      <c r="AF8" s="111"/>
      <c r="AG8" s="112">
        <f>IF(OR(AG6=0,AG7=0),"　 ",AG6/AG7)</f>
        <v>0.98679692125518059</v>
      </c>
      <c r="AH8" s="110">
        <f>IF(OR(AH6=0,AH7=0),"　 ",AH6/AH7)</f>
        <v>1.0805396523393582</v>
      </c>
      <c r="AI8" s="111"/>
      <c r="AJ8" s="112">
        <f>IF(OR(AJ6=0,AJ7=0),"　 ",AJ6/AJ7)</f>
        <v>1.0658912028975414</v>
      </c>
      <c r="AK8" s="110">
        <f>IF(OR(AK6=0,AK7=0),"　 ",AK6/AK7)</f>
        <v>0.87827757528240458</v>
      </c>
      <c r="AL8" s="113"/>
      <c r="AM8" s="112">
        <f>IF(OR(AM6=0,AM7=0),"　 ",AM6/AM7)</f>
        <v>0.93322630514924487</v>
      </c>
      <c r="AN8" s="114">
        <f>IF(OR(AN6=0,AN7=0),"　 ",AN6/AN7)</f>
        <v>1.1346288887074385</v>
      </c>
      <c r="AO8" s="113"/>
      <c r="AP8" s="115">
        <f>IF(OR(AP6=0,AP7=0),"　 ",AP6/AP7)</f>
        <v>1.1340273219306176</v>
      </c>
      <c r="AQ8" s="99"/>
      <c r="AR8" s="116">
        <f>IF(OR(AR6=0,AR7=0),"　 ",AR6/AR7)</f>
        <v>1.0852969097669973</v>
      </c>
      <c r="AS8" s="117" t="s">
        <v>35</v>
      </c>
      <c r="AT8" s="118">
        <f>IF(OR(AT6=0,AT7=0),"　 ",AT6/AT7)</f>
        <v>1.7262138634444228</v>
      </c>
      <c r="AU8" s="119">
        <f>AU6/AU7</f>
        <v>1.0414136120622741</v>
      </c>
      <c r="AV8" s="117"/>
      <c r="AW8" s="118">
        <f>AW6/AW7</f>
        <v>2.1655285246834541</v>
      </c>
      <c r="AX8" s="116">
        <f>IF(OR(AX6=0,AX7=0),"　 ",AX6/AX7)</f>
        <v>0.94519120425856173</v>
      </c>
      <c r="AY8" s="117" t="s">
        <v>35</v>
      </c>
      <c r="AZ8" s="118">
        <f>IF(OR(AZ6=0,AZ7=0),"　 ",AZ6/AZ7)</f>
        <v>7.8807382726217661</v>
      </c>
      <c r="BA8" s="104" t="s">
        <v>36</v>
      </c>
      <c r="BB8" s="99"/>
      <c r="BD8" s="120"/>
      <c r="BE8" s="121"/>
      <c r="BF8" s="122"/>
    </row>
    <row r="9" spans="1:58" s="79" customFormat="1" ht="14.25" customHeight="1" x14ac:dyDescent="0.2">
      <c r="A9" s="89"/>
      <c r="B9" s="123" t="s">
        <v>37</v>
      </c>
      <c r="C9" s="124"/>
      <c r="D9" s="125">
        <f>SUM(D132:D142)</f>
        <v>3500</v>
      </c>
      <c r="E9" s="126"/>
      <c r="F9" s="127">
        <f>SUM(F132:F142)</f>
        <v>3500</v>
      </c>
      <c r="G9" s="125">
        <f>SUM(G132:G142)</f>
        <v>4500</v>
      </c>
      <c r="H9" s="126"/>
      <c r="I9" s="127">
        <f>SUM(I132:I142)</f>
        <v>4500</v>
      </c>
      <c r="J9" s="125">
        <f>SUM(J132:J142)</f>
        <v>3360</v>
      </c>
      <c r="K9" s="126"/>
      <c r="L9" s="127">
        <f>SUM(L132:L142)</f>
        <v>3360</v>
      </c>
      <c r="M9" s="125">
        <f>SUM(M132:M142)</f>
        <v>3920</v>
      </c>
      <c r="N9" s="126"/>
      <c r="O9" s="127">
        <f>SUM(O132:O142)</f>
        <v>3920</v>
      </c>
      <c r="P9" s="125">
        <f>SUM(P132:P142)</f>
        <v>4900</v>
      </c>
      <c r="Q9" s="126"/>
      <c r="R9" s="127">
        <f>SUM(R132:R142)</f>
        <v>4900</v>
      </c>
      <c r="S9" s="125">
        <f>SUM(S132:S142)</f>
        <v>3280</v>
      </c>
      <c r="T9" s="126"/>
      <c r="U9" s="127">
        <f>SUM(U132:U142)</f>
        <v>3280</v>
      </c>
      <c r="V9" s="125">
        <f>SUM(V132:V142)</f>
        <v>3920</v>
      </c>
      <c r="W9" s="126"/>
      <c r="X9" s="127">
        <f>SUM(X132:X142)</f>
        <v>3920</v>
      </c>
      <c r="Y9" s="125">
        <f>SUM(Y132:Y142)</f>
        <v>3640</v>
      </c>
      <c r="Z9" s="126"/>
      <c r="AA9" s="127">
        <f>SUM(AA132:AA142)</f>
        <v>3640</v>
      </c>
      <c r="AB9" s="125">
        <f>SUM(AB132:AB142)</f>
        <v>2720</v>
      </c>
      <c r="AC9" s="126"/>
      <c r="AD9" s="127">
        <f>SUM(AD132:AD142)</f>
        <v>2720</v>
      </c>
      <c r="AE9" s="125">
        <f>SUM(AE132:AE142)</f>
        <v>3140</v>
      </c>
      <c r="AF9" s="126"/>
      <c r="AG9" s="127">
        <f>SUM(AG132:AG142)</f>
        <v>3140</v>
      </c>
      <c r="AH9" s="125">
        <f>SUM(AH132:AH142)</f>
        <v>1780</v>
      </c>
      <c r="AI9" s="126"/>
      <c r="AJ9" s="127">
        <f>SUM(AJ132:AJ142)</f>
        <v>1780</v>
      </c>
      <c r="AK9" s="125">
        <f>SUM(AK132:AK142)</f>
        <v>3100</v>
      </c>
      <c r="AL9" s="126"/>
      <c r="AM9" s="127">
        <f>SUM(AM132:AM142)</f>
        <v>3100</v>
      </c>
      <c r="AN9" s="128">
        <f>SUMIF($D$5:$AM$5,$AN$5,D9:AM9)</f>
        <v>41760</v>
      </c>
      <c r="AO9" s="129"/>
      <c r="AP9" s="130">
        <f>SUMIF($D$5:$AM$5,$AP$5,D9:AM9)</f>
        <v>41760</v>
      </c>
      <c r="AQ9" s="131"/>
      <c r="AR9" s="132">
        <f>SUMIF($D$5:$U$5,$AR$5,D9:U9)</f>
        <v>23460</v>
      </c>
      <c r="AS9" s="133"/>
      <c r="AT9" s="134">
        <f>SUMIF($D$5:$U$5,$AT$5,D9:U9)</f>
        <v>23460</v>
      </c>
      <c r="AU9" s="132">
        <f>V9+Y9+AB9+AE9+AH9+AK9</f>
        <v>18300</v>
      </c>
      <c r="AV9" s="133"/>
      <c r="AW9" s="134">
        <f>X9+AA9+AD9+AG9+AJ9+AM9</f>
        <v>18300</v>
      </c>
      <c r="AX9" s="132">
        <f>SUMIF($D$5:$I$5,$AX$5,D9:I9)</f>
        <v>8000</v>
      </c>
      <c r="AY9" s="133"/>
      <c r="AZ9" s="134">
        <f>SUMIF($D$5:$I$5,$AZ$5,D9:I9)</f>
        <v>8000</v>
      </c>
      <c r="BA9" s="135"/>
      <c r="BB9" s="131"/>
      <c r="BD9" s="136">
        <f>AR9+AU9</f>
        <v>41760</v>
      </c>
      <c r="BE9" s="137"/>
      <c r="BF9" s="138">
        <f>AT9+AW9</f>
        <v>41760</v>
      </c>
    </row>
    <row r="10" spans="1:58" ht="14.25" customHeight="1" x14ac:dyDescent="0.2">
      <c r="A10" s="89"/>
      <c r="B10" s="123"/>
      <c r="C10" s="139" t="s">
        <v>38</v>
      </c>
      <c r="D10" s="140">
        <v>2400</v>
      </c>
      <c r="E10" s="141"/>
      <c r="F10" s="142">
        <v>2400</v>
      </c>
      <c r="G10" s="140">
        <v>2000</v>
      </c>
      <c r="H10" s="141"/>
      <c r="I10" s="142">
        <v>2000</v>
      </c>
      <c r="J10" s="140">
        <v>1960</v>
      </c>
      <c r="K10" s="141"/>
      <c r="L10" s="142">
        <v>1960</v>
      </c>
      <c r="M10" s="140">
        <v>3180</v>
      </c>
      <c r="N10" s="141"/>
      <c r="O10" s="142">
        <v>3180</v>
      </c>
      <c r="P10" s="140">
        <v>4720</v>
      </c>
      <c r="Q10" s="141"/>
      <c r="R10" s="142">
        <v>4720</v>
      </c>
      <c r="S10" s="140">
        <v>7140</v>
      </c>
      <c r="T10" s="141"/>
      <c r="U10" s="142">
        <v>7140</v>
      </c>
      <c r="V10" s="140">
        <v>5300</v>
      </c>
      <c r="W10" s="141"/>
      <c r="X10" s="142">
        <v>5300</v>
      </c>
      <c r="Y10" s="140">
        <v>5340</v>
      </c>
      <c r="Z10" s="141"/>
      <c r="AA10" s="142">
        <v>5340</v>
      </c>
      <c r="AB10" s="140">
        <v>5780</v>
      </c>
      <c r="AC10" s="141"/>
      <c r="AD10" s="142">
        <v>5780</v>
      </c>
      <c r="AE10" s="140">
        <v>6160</v>
      </c>
      <c r="AF10" s="141"/>
      <c r="AG10" s="142">
        <v>6160</v>
      </c>
      <c r="AH10" s="140">
        <v>4220</v>
      </c>
      <c r="AI10" s="141"/>
      <c r="AJ10" s="142">
        <v>4220</v>
      </c>
      <c r="AK10" s="140">
        <v>4280</v>
      </c>
      <c r="AL10" s="141"/>
      <c r="AM10" s="143">
        <v>4280</v>
      </c>
      <c r="AN10" s="144">
        <f>SUMIF($D$5:$AM$5,$AN$5,D10:AM10)</f>
        <v>52480</v>
      </c>
      <c r="AO10" s="145"/>
      <c r="AP10" s="146">
        <f>SUMIF($D$5:$AM$5,$AP$5,D10:AM10)</f>
        <v>52480</v>
      </c>
      <c r="AQ10" s="147"/>
      <c r="AR10" s="148">
        <f>SUMIF($D$5:$U$5,$AR$5,D10:U10)</f>
        <v>21400</v>
      </c>
      <c r="AS10" s="149"/>
      <c r="AT10" s="150">
        <f>SUMIF($D$5:$U$5,$AT$5,D10:U10)</f>
        <v>21400</v>
      </c>
      <c r="AU10" s="151">
        <f>V10+Y10+AB10+AE10+AH10+AK10</f>
        <v>31080</v>
      </c>
      <c r="AV10" s="149"/>
      <c r="AW10" s="150">
        <f>X10+AA10+AD10+AG10+AJ10+AM10</f>
        <v>31080</v>
      </c>
      <c r="AX10" s="148">
        <f>SUMIF($D$5:$I$5,$AX$5,D10:I10)</f>
        <v>4400</v>
      </c>
      <c r="AY10" s="149"/>
      <c r="AZ10" s="150">
        <f>SUMIF($D$5:$I$5,$AZ$5,D10:I10)</f>
        <v>4400</v>
      </c>
      <c r="BB10" s="99"/>
      <c r="BD10" s="152">
        <f>AR10+AU10</f>
        <v>52480</v>
      </c>
      <c r="BE10" s="153"/>
      <c r="BF10" s="154">
        <f>AT10+AW10</f>
        <v>52480</v>
      </c>
    </row>
    <row r="11" spans="1:58" ht="14.25" customHeight="1" x14ac:dyDescent="0.2">
      <c r="A11" s="89"/>
      <c r="B11" s="123"/>
      <c r="C11" s="139"/>
      <c r="D11" s="155">
        <f>IF(OR(D9=0,D10=0),"　 ",D9/D10)</f>
        <v>1.4583333333333333</v>
      </c>
      <c r="E11" s="156" t="s">
        <v>39</v>
      </c>
      <c r="F11" s="157">
        <f>IF(OR(F9=0,F10=0),"　 ",F9/F10)</f>
        <v>1.4583333333333333</v>
      </c>
      <c r="G11" s="155">
        <f>IF(OR(G9=0,G10=0),"　 ",G9/G10)</f>
        <v>2.25</v>
      </c>
      <c r="H11" s="158"/>
      <c r="I11" s="156">
        <f>IF(OR(I9=0,I10=0),"　 ",I9/I10)</f>
        <v>2.25</v>
      </c>
      <c r="J11" s="155">
        <f>IF(OR(J9=0,J10=0),"　 ",J9/J10)</f>
        <v>1.7142857142857142</v>
      </c>
      <c r="K11" s="156"/>
      <c r="L11" s="157">
        <f>IF(OR(L9=0,L10=0),"　 ",L9/L10)</f>
        <v>1.7142857142857142</v>
      </c>
      <c r="M11" s="155">
        <f>IF(OR(M9=0,M10=0),"　 ",M9/M10)</f>
        <v>1.2327044025157232</v>
      </c>
      <c r="N11" s="156"/>
      <c r="O11" s="157">
        <f>IF(OR(O9=0,O10=0),"　 ",O9/O10)</f>
        <v>1.2327044025157232</v>
      </c>
      <c r="P11" s="155">
        <f>IF(OR(P9=0,P10=0),"　 ",P9/P10)</f>
        <v>1.0381355932203389</v>
      </c>
      <c r="Q11" s="156"/>
      <c r="R11" s="157">
        <f>IF(OR(R9=0,R10=0),"　 ",R9/R10)</f>
        <v>1.0381355932203389</v>
      </c>
      <c r="S11" s="155">
        <f>IF(OR(S9=0,S10=0),"　 ",S9/S10)</f>
        <v>0.45938375350140054</v>
      </c>
      <c r="T11" s="156"/>
      <c r="U11" s="157">
        <f>IF(OR(U9=0,U10=0),"　 ",U9/U10)</f>
        <v>0.45938375350140054</v>
      </c>
      <c r="V11" s="155">
        <f>IF(OR(V9=0,V10=0),"　 ",V9/V10)</f>
        <v>0.73962264150943391</v>
      </c>
      <c r="W11" s="156"/>
      <c r="X11" s="157">
        <f>IF(OR(X9=0,X10=0),"　 ",X9/X10)</f>
        <v>0.73962264150943391</v>
      </c>
      <c r="Y11" s="155">
        <f>IF(OR(Y9=0,Y10=0),"　 ",Y9/Y10)</f>
        <v>0.68164794007490637</v>
      </c>
      <c r="Z11" s="156"/>
      <c r="AA11" s="157">
        <f>IF(OR(AA9=0,AA10=0),"　 ",AA9/AA10)</f>
        <v>0.68164794007490637</v>
      </c>
      <c r="AB11" s="155">
        <f>IF(OR(AB9=0,AB10=0),"　 ",AB9/AB10)</f>
        <v>0.47058823529411764</v>
      </c>
      <c r="AC11" s="156"/>
      <c r="AD11" s="157">
        <f>IF(OR(AD9=0,AD10=0),"　 ",AD9/AD10)</f>
        <v>0.47058823529411764</v>
      </c>
      <c r="AE11" s="155">
        <f>IF(OR(AE9=0,AE10=0),"　 ",AE9/AE10)</f>
        <v>0.50974025974025972</v>
      </c>
      <c r="AF11" s="156"/>
      <c r="AG11" s="157">
        <f>IF(OR(AG9=0,AG10=0),"　 ",AG9/AG10)</f>
        <v>0.50974025974025972</v>
      </c>
      <c r="AH11" s="155">
        <f>IF(OR(AH9=0,AH10=0),"　 ",AH9/AH10)</f>
        <v>0.4218009478672986</v>
      </c>
      <c r="AI11" s="156"/>
      <c r="AJ11" s="157">
        <f>IF(OR(AJ9=0,AJ10=0),"　 ",AJ9/AJ10)</f>
        <v>0.4218009478672986</v>
      </c>
      <c r="AK11" s="155">
        <f>IF(OR(AK9=0,AK10=0),"　 ",AK9/AK10)</f>
        <v>0.72429906542056077</v>
      </c>
      <c r="AL11" s="159"/>
      <c r="AM11" s="157">
        <f>IF(OR(AM9=0,AM10=0),"　 ",AM9/AM10)</f>
        <v>0.72429906542056077</v>
      </c>
      <c r="AN11" s="160">
        <f>IF(OR(AN9=0,AN10=0),"　 ",AN9/AN10)</f>
        <v>0.79573170731707321</v>
      </c>
      <c r="AO11" s="161"/>
      <c r="AP11" s="162">
        <f>IF(OR(AP9=0,AP10=0),"　 ",AP9/AP10)</f>
        <v>0.79573170731707321</v>
      </c>
      <c r="AQ11" s="99"/>
      <c r="AR11" s="163">
        <f>AR9/AR10</f>
        <v>1.0962616822429907</v>
      </c>
      <c r="AS11" s="164"/>
      <c r="AT11" s="165">
        <f>AT9/AT10</f>
        <v>1.0962616822429907</v>
      </c>
      <c r="AU11" s="163">
        <f>AU9/AU10</f>
        <v>0.58880308880308885</v>
      </c>
      <c r="AV11" s="164"/>
      <c r="AW11" s="165">
        <f>AW9/AW10</f>
        <v>0.58880308880308885</v>
      </c>
      <c r="AX11" s="163">
        <f>AX9/AX10</f>
        <v>1.8181818181818181</v>
      </c>
      <c r="AY11" s="164"/>
      <c r="AZ11" s="165">
        <f>AZ9/AZ10</f>
        <v>1.8181818181818181</v>
      </c>
      <c r="BB11" s="99"/>
      <c r="BD11" s="166"/>
      <c r="BE11" s="167"/>
      <c r="BF11" s="168"/>
    </row>
    <row r="12" spans="1:58" s="79" customFormat="1" ht="14.25" customHeight="1" x14ac:dyDescent="0.2">
      <c r="A12" s="89"/>
      <c r="B12" s="123"/>
      <c r="C12" s="169"/>
      <c r="D12" s="170">
        <f>SUM(D143:D148)</f>
        <v>7920</v>
      </c>
      <c r="E12" s="171"/>
      <c r="F12" s="172">
        <f>SUM(F143:F148)</f>
        <v>7920</v>
      </c>
      <c r="G12" s="170">
        <f>SUM(G143:G148)</f>
        <v>7820</v>
      </c>
      <c r="H12" s="173"/>
      <c r="I12" s="171">
        <f>SUM(I143:I148)</f>
        <v>7820</v>
      </c>
      <c r="J12" s="170">
        <f>SUM(J143:J148)</f>
        <v>11046</v>
      </c>
      <c r="K12" s="171"/>
      <c r="L12" s="172">
        <f>SUM(L143:L148)</f>
        <v>8040</v>
      </c>
      <c r="M12" s="170">
        <f>SUM(M143:M148)</f>
        <v>11588</v>
      </c>
      <c r="N12" s="171"/>
      <c r="O12" s="172">
        <f>SUM(O143:O148)</f>
        <v>8240</v>
      </c>
      <c r="P12" s="170">
        <f>SUM(P143:P148)</f>
        <v>10916</v>
      </c>
      <c r="Q12" s="171"/>
      <c r="R12" s="172">
        <f>SUM(R143:R148)</f>
        <v>7780</v>
      </c>
      <c r="S12" s="170">
        <f>SUM(S143:S148)</f>
        <v>7560</v>
      </c>
      <c r="T12" s="171"/>
      <c r="U12" s="172">
        <f>SUM(U143:U148)</f>
        <v>7560</v>
      </c>
      <c r="V12" s="170">
        <f>SUM(V143:V148)</f>
        <v>9320</v>
      </c>
      <c r="W12" s="171"/>
      <c r="X12" s="172">
        <f>SUM(X143:X148)</f>
        <v>9320</v>
      </c>
      <c r="Y12" s="170">
        <f>SUM(Y143:Y148)</f>
        <v>6600</v>
      </c>
      <c r="Z12" s="171"/>
      <c r="AA12" s="172">
        <f>SUM(AA143:AA148)</f>
        <v>6600</v>
      </c>
      <c r="AB12" s="170">
        <f>SUM(AB143:AB148)</f>
        <v>7800</v>
      </c>
      <c r="AC12" s="171"/>
      <c r="AD12" s="172">
        <f>SUM(AD143:AD148)</f>
        <v>7800</v>
      </c>
      <c r="AE12" s="170">
        <f>SUM(AE143:AE148)</f>
        <v>11126</v>
      </c>
      <c r="AF12" s="171"/>
      <c r="AG12" s="172">
        <f>SUM(AG143:AG148)</f>
        <v>7960</v>
      </c>
      <c r="AH12" s="170">
        <f>SUM(AH143:AH148)</f>
        <v>6100</v>
      </c>
      <c r="AI12" s="171"/>
      <c r="AJ12" s="172">
        <f>SUM(AJ143:AJ148)</f>
        <v>6100</v>
      </c>
      <c r="AK12" s="170">
        <f>SUM(AK143:AK148)</f>
        <v>7760</v>
      </c>
      <c r="AL12" s="171"/>
      <c r="AM12" s="172">
        <f>SUM(AM143:AM148)</f>
        <v>7760</v>
      </c>
      <c r="AN12" s="174">
        <f>SUMIF($D$5:$AM$5,$AN$5,D12:AM12)</f>
        <v>105556</v>
      </c>
      <c r="AO12" s="173"/>
      <c r="AP12" s="175">
        <f>SUMIF($D$5:$AM$5,$AP$5,D12:AM12)</f>
        <v>92900</v>
      </c>
      <c r="AQ12" s="131"/>
      <c r="AR12" s="176">
        <f>SUMIF($D$5:$U$5,$AR$5,D12:U12)</f>
        <v>56850</v>
      </c>
      <c r="AS12" s="177"/>
      <c r="AT12" s="178">
        <f>SUMIF($D$5:$U$5,$AT$5,D12:U12)</f>
        <v>47360</v>
      </c>
      <c r="AU12" s="176">
        <f>V12+Y12+AB12+AE12+AH12+AK12</f>
        <v>48706</v>
      </c>
      <c r="AV12" s="177"/>
      <c r="AW12" s="178">
        <f>X12+AA12+AD12+AG12+AJ12+AM12</f>
        <v>45540</v>
      </c>
      <c r="AX12" s="176">
        <f>SUMIF($D$5:$I$5,$AX$5,D12:I12)</f>
        <v>15740</v>
      </c>
      <c r="AY12" s="177"/>
      <c r="AZ12" s="178">
        <f>SUMIF($D$5:$I$5,$AZ$5,D12:I12)</f>
        <v>15740</v>
      </c>
      <c r="BA12" s="135"/>
      <c r="BB12" s="131"/>
      <c r="BD12" s="179">
        <f>AR12+AU12</f>
        <v>105556</v>
      </c>
      <c r="BE12" s="180"/>
      <c r="BF12" s="181">
        <f>AT12+AW12</f>
        <v>92900</v>
      </c>
    </row>
    <row r="13" spans="1:58" ht="14.25" customHeight="1" x14ac:dyDescent="0.2">
      <c r="A13" s="89"/>
      <c r="B13" s="123"/>
      <c r="C13" s="182" t="s">
        <v>40</v>
      </c>
      <c r="D13" s="140">
        <v>4920</v>
      </c>
      <c r="E13" s="141"/>
      <c r="F13" s="142">
        <v>4920</v>
      </c>
      <c r="G13" s="140">
        <v>5540</v>
      </c>
      <c r="H13" s="141"/>
      <c r="I13" s="142">
        <v>5540</v>
      </c>
      <c r="J13" s="140">
        <v>8248</v>
      </c>
      <c r="K13" s="141"/>
      <c r="L13" s="142">
        <v>5220</v>
      </c>
      <c r="M13" s="140">
        <v>9250</v>
      </c>
      <c r="N13" s="141"/>
      <c r="O13" s="142">
        <v>6400</v>
      </c>
      <c r="P13" s="140">
        <v>5040</v>
      </c>
      <c r="Q13" s="141"/>
      <c r="R13" s="142">
        <v>5040</v>
      </c>
      <c r="S13" s="140">
        <v>3880</v>
      </c>
      <c r="T13" s="141"/>
      <c r="U13" s="142">
        <v>3880</v>
      </c>
      <c r="V13" s="140">
        <v>4680</v>
      </c>
      <c r="W13" s="141"/>
      <c r="X13" s="142">
        <v>4680</v>
      </c>
      <c r="Y13" s="140">
        <v>8210</v>
      </c>
      <c r="Z13" s="141"/>
      <c r="AA13" s="142">
        <v>4640</v>
      </c>
      <c r="AB13" s="140">
        <v>8699</v>
      </c>
      <c r="AC13" s="141"/>
      <c r="AD13" s="142">
        <v>5580</v>
      </c>
      <c r="AE13" s="140">
        <v>8020</v>
      </c>
      <c r="AF13" s="141"/>
      <c r="AG13" s="142">
        <v>8020</v>
      </c>
      <c r="AH13" s="140">
        <v>5960</v>
      </c>
      <c r="AI13" s="141"/>
      <c r="AJ13" s="142">
        <v>5960</v>
      </c>
      <c r="AK13" s="140">
        <v>11807</v>
      </c>
      <c r="AL13" s="141"/>
      <c r="AM13" s="143">
        <v>8600</v>
      </c>
      <c r="AN13" s="144">
        <f>SUMIF($D$5:$AM$5,$AN$5,D13:AM13)</f>
        <v>84254</v>
      </c>
      <c r="AO13" s="145"/>
      <c r="AP13" s="146">
        <f>SUMIF($D$5:$AM$5,$AP$5,D13:AM13)</f>
        <v>68480</v>
      </c>
      <c r="AQ13" s="147"/>
      <c r="AR13" s="148">
        <f>SUMIF($D$5:$U$5,$AR$5,D13:U13)</f>
        <v>36878</v>
      </c>
      <c r="AS13" s="149"/>
      <c r="AT13" s="150">
        <f>SUMIF($D$5:$U$5,$AT$5,D13:U13)</f>
        <v>31000</v>
      </c>
      <c r="AU13" s="151">
        <f>V13+Y13+AB13+AE13+AH13+AK13</f>
        <v>47376</v>
      </c>
      <c r="AV13" s="149"/>
      <c r="AW13" s="150">
        <f>X13+AA13+AD13+AG13+AJ13+AM13</f>
        <v>37480</v>
      </c>
      <c r="AX13" s="148">
        <f>SUMIF($D$5:$I$5,$AX$5,D13:I13)</f>
        <v>10460</v>
      </c>
      <c r="AY13" s="149"/>
      <c r="AZ13" s="150">
        <f>SUMIF($D$5:$I$5,$AZ$5,D13:I13)</f>
        <v>10460</v>
      </c>
      <c r="BB13" s="99"/>
      <c r="BD13" s="152">
        <f>AR13+AU13</f>
        <v>84254</v>
      </c>
      <c r="BE13" s="153"/>
      <c r="BF13" s="154">
        <f>AT13+AW13</f>
        <v>68480</v>
      </c>
    </row>
    <row r="14" spans="1:58" ht="14.25" customHeight="1" x14ac:dyDescent="0.2">
      <c r="A14" s="89"/>
      <c r="B14" s="123"/>
      <c r="C14" s="183"/>
      <c r="D14" s="184">
        <f>IF(OR(D12=0,D13=0),"　 ",D12/D13)</f>
        <v>1.6097560975609757</v>
      </c>
      <c r="E14" s="185" t="s">
        <v>39</v>
      </c>
      <c r="F14" s="186">
        <f>IF(OR(F12=0,F13=0),"　 ",F12/F13)</f>
        <v>1.6097560975609757</v>
      </c>
      <c r="G14" s="184">
        <f>IF(OR(G12=0,G13=0),"　 ",G12/G13)</f>
        <v>1.4115523465703972</v>
      </c>
      <c r="H14" s="185"/>
      <c r="I14" s="186">
        <f>IF(OR(I12=0,I13=0),"　 ",I12/I13)</f>
        <v>1.4115523465703972</v>
      </c>
      <c r="J14" s="184">
        <f>IF(OR(J12=0,J13=0),"　 ",J12/J13)</f>
        <v>1.3392337536372454</v>
      </c>
      <c r="K14" s="185"/>
      <c r="L14" s="186">
        <f>IF(OR(L12=0,L13=0),"　 ",L12/L13)</f>
        <v>1.5402298850574712</v>
      </c>
      <c r="M14" s="184">
        <f>IF(OR(M12=0,M13=0),"　 ",M12/M13)</f>
        <v>1.2527567567567568</v>
      </c>
      <c r="N14" s="185"/>
      <c r="O14" s="186">
        <f>IF(OR(O12=0,O13=0),"　 ",O12/O13)</f>
        <v>1.2875000000000001</v>
      </c>
      <c r="P14" s="184">
        <f>IF(OR(P12=0,P13=0),"　 ",P12/P13)</f>
        <v>2.1658730158730157</v>
      </c>
      <c r="Q14" s="185"/>
      <c r="R14" s="186">
        <f>IF(OR(R12=0,R13=0),"　 ",R12/R13)</f>
        <v>1.5436507936507937</v>
      </c>
      <c r="S14" s="184">
        <f>IF(OR(S12=0,S13=0),"　 ",S12/S13)</f>
        <v>1.9484536082474226</v>
      </c>
      <c r="T14" s="185"/>
      <c r="U14" s="186">
        <f>IF(OR(U12=0,U13=0),"　 ",U12/U13)</f>
        <v>1.9484536082474226</v>
      </c>
      <c r="V14" s="184">
        <f>IF(OR(V12=0,V13=0),"　 ",V12/V13)</f>
        <v>1.9914529914529915</v>
      </c>
      <c r="W14" s="185"/>
      <c r="X14" s="186">
        <f>IF(OR(X12=0,X13=0),"　 ",X12/X13)</f>
        <v>1.9914529914529915</v>
      </c>
      <c r="Y14" s="184">
        <f>IF(OR(Y12=0,Y13=0),"　 ",Y12/Y13)</f>
        <v>0.80389768574908649</v>
      </c>
      <c r="Z14" s="185"/>
      <c r="AA14" s="186">
        <f>IF(OR(AA12=0,AA13=0),"　 ",AA12/AA13)</f>
        <v>1.4224137931034482</v>
      </c>
      <c r="AB14" s="184">
        <f>IF(OR(AB12=0,AB13=0),"　 ",AB12/AB13)</f>
        <v>0.89665478790665598</v>
      </c>
      <c r="AC14" s="185"/>
      <c r="AD14" s="186">
        <f>IF(OR(AD12=0,AD13=0),"　 ",AD12/AD13)</f>
        <v>1.3978494623655915</v>
      </c>
      <c r="AE14" s="184">
        <f>IF(OR(AE12=0,AE13=0),"　 ",AE12/AE13)</f>
        <v>1.387281795511222</v>
      </c>
      <c r="AF14" s="185"/>
      <c r="AG14" s="186">
        <f>IF(OR(AG12=0,AG13=0),"　 ",AG12/AG13)</f>
        <v>0.99251870324189528</v>
      </c>
      <c r="AH14" s="184">
        <f>IF(OR(AH12=0,AH13=0),"　 ",AH12/AH13)</f>
        <v>1.023489932885906</v>
      </c>
      <c r="AI14" s="185"/>
      <c r="AJ14" s="186">
        <f>IF(OR(AJ12=0,AJ13=0),"　 ",AJ12/AJ13)</f>
        <v>1.023489932885906</v>
      </c>
      <c r="AK14" s="184">
        <f>IF(OR(AK12=0,AK13=0),"　 ",AK12/AK13)</f>
        <v>0.65723723215041929</v>
      </c>
      <c r="AL14" s="187"/>
      <c r="AM14" s="188">
        <f>IF(OR(AM12=0,AM13=0),"　 ",AM12/AM13)</f>
        <v>0.9023255813953488</v>
      </c>
      <c r="AN14" s="189">
        <f>IF(OR(AN12=0,AN13=0),"　 ",AN12/AN13)</f>
        <v>1.2528307261376315</v>
      </c>
      <c r="AO14" s="190"/>
      <c r="AP14" s="188">
        <f>IF(OR(AP12=0,AP13=0),"　 ",AP12/AP13)</f>
        <v>1.3566004672897196</v>
      </c>
      <c r="AQ14" s="99"/>
      <c r="AR14" s="191">
        <f>IF(OR(AR12=0,AR13=0),"　 ",AR12/AR13)</f>
        <v>1.5415694994305549</v>
      </c>
      <c r="AS14" s="192" t="s">
        <v>41</v>
      </c>
      <c r="AT14" s="193">
        <f>IF(OR(AT12=0,AT13=0),"　 ",AT12/AT13)</f>
        <v>1.527741935483871</v>
      </c>
      <c r="AU14" s="191">
        <f>AU12/AU13</f>
        <v>1.0280732860520094</v>
      </c>
      <c r="AV14" s="192"/>
      <c r="AW14" s="193">
        <f>AW12/AW13</f>
        <v>1.2150480256136607</v>
      </c>
      <c r="AX14" s="191">
        <f>IF(OR(AX12=0,AX13=0),"　 ",AX12/AX13)</f>
        <v>1.5047801147227533</v>
      </c>
      <c r="AY14" s="192" t="s">
        <v>41</v>
      </c>
      <c r="AZ14" s="193">
        <f>IF(OR(AZ12=0,AZ13=0),"　 ",AZ12/AZ13)</f>
        <v>1.5047801147227533</v>
      </c>
      <c r="BB14" s="99"/>
      <c r="BD14" s="194"/>
      <c r="BE14" s="195"/>
      <c r="BF14" s="196"/>
    </row>
    <row r="15" spans="1:58" s="79" customFormat="1" ht="14.25" customHeight="1" x14ac:dyDescent="0.2">
      <c r="A15" s="89"/>
      <c r="B15" s="123"/>
      <c r="C15" s="197"/>
      <c r="D15" s="198">
        <f>SUM(D149:D158)</f>
        <v>260</v>
      </c>
      <c r="E15" s="199"/>
      <c r="F15" s="200">
        <f>SUM(F149:F158)</f>
        <v>260</v>
      </c>
      <c r="G15" s="198">
        <f>SUM(G149:G158)</f>
        <v>60</v>
      </c>
      <c r="H15" s="199"/>
      <c r="I15" s="200">
        <f>SUM(I149:I158)</f>
        <v>60</v>
      </c>
      <c r="J15" s="198">
        <f>SUM(J149:J158)</f>
        <v>300</v>
      </c>
      <c r="K15" s="199"/>
      <c r="L15" s="200">
        <f>SUM(L149:L158)</f>
        <v>300</v>
      </c>
      <c r="M15" s="198">
        <f>SUM(M149:M158)</f>
        <v>80</v>
      </c>
      <c r="N15" s="199"/>
      <c r="O15" s="200">
        <f>SUM(O149:O158)</f>
        <v>80</v>
      </c>
      <c r="P15" s="198">
        <f>SUM(P149:P158)</f>
        <v>80</v>
      </c>
      <c r="Q15" s="199"/>
      <c r="R15" s="200">
        <f>SUM(R149:R158)</f>
        <v>80</v>
      </c>
      <c r="S15" s="198">
        <f>SUM(S149:S158)</f>
        <v>380</v>
      </c>
      <c r="T15" s="199"/>
      <c r="U15" s="200">
        <f>SUM(U149:U158)</f>
        <v>380</v>
      </c>
      <c r="V15" s="198">
        <f>SUM(V149:V158)</f>
        <v>900</v>
      </c>
      <c r="W15" s="199"/>
      <c r="X15" s="200">
        <f>SUM(X149:X158)</f>
        <v>900</v>
      </c>
      <c r="Y15" s="198">
        <f>SUM(Y149:Y158)</f>
        <v>0</v>
      </c>
      <c r="Z15" s="199"/>
      <c r="AA15" s="200">
        <f>SUM(AA149:AA158)</f>
        <v>0</v>
      </c>
      <c r="AB15" s="198">
        <f>SUM(AB149:AB158)</f>
        <v>220</v>
      </c>
      <c r="AC15" s="199"/>
      <c r="AD15" s="200">
        <f>SUM(AD149:AD158)</f>
        <v>220</v>
      </c>
      <c r="AE15" s="198">
        <f>SUM(AE149:AE158)</f>
        <v>440</v>
      </c>
      <c r="AF15" s="199"/>
      <c r="AG15" s="200">
        <f>SUM(AG149:AG158)</f>
        <v>440</v>
      </c>
      <c r="AH15" s="198">
        <f>SUM(AH149:AH158)</f>
        <v>840</v>
      </c>
      <c r="AI15" s="199"/>
      <c r="AJ15" s="200">
        <f>SUM(AJ149:AJ158)</f>
        <v>840</v>
      </c>
      <c r="AK15" s="198">
        <f>SUM(AK149:AK158)</f>
        <v>1160</v>
      </c>
      <c r="AL15" s="199"/>
      <c r="AM15" s="200">
        <f>SUM(AM149:AM158)</f>
        <v>1160</v>
      </c>
      <c r="AN15" s="201">
        <f>SUMIF($D$5:$AM$5,$AN$5,D15:AM15)</f>
        <v>4720</v>
      </c>
      <c r="AO15" s="202"/>
      <c r="AP15" s="203">
        <f>SUMIF($D$5:$AM$5,$AP$5,D15:AM15)</f>
        <v>4720</v>
      </c>
      <c r="AQ15" s="131"/>
      <c r="AR15" s="204">
        <f>SUMIF($D$5:$U$5,$AR$5,D15:U15)</f>
        <v>1160</v>
      </c>
      <c r="AS15" s="205"/>
      <c r="AT15" s="206">
        <f>SUMIF($D$5:$U$5,$AT$5,D15:U15)</f>
        <v>1160</v>
      </c>
      <c r="AU15" s="204">
        <f>SUM(V15:AK15)</f>
        <v>5960</v>
      </c>
      <c r="AV15" s="205"/>
      <c r="AW15" s="206">
        <v>0</v>
      </c>
      <c r="AX15" s="204">
        <f>SUMIF($D$5:$I$5,$AX$5,D15:I15)</f>
        <v>320</v>
      </c>
      <c r="AY15" s="205"/>
      <c r="AZ15" s="207">
        <f>SUMIF($D$5:$I$5,$AZ$5,D15:I15)</f>
        <v>320</v>
      </c>
      <c r="BA15" s="135"/>
      <c r="BB15" s="131"/>
      <c r="BD15" s="208">
        <f>AR15+AU15</f>
        <v>7120</v>
      </c>
      <c r="BE15" s="209"/>
      <c r="BF15" s="210">
        <f>AT15+AW15</f>
        <v>1160</v>
      </c>
    </row>
    <row r="16" spans="1:58" ht="14.25" customHeight="1" x14ac:dyDescent="0.2">
      <c r="A16" s="89"/>
      <c r="B16" s="123"/>
      <c r="C16" s="139" t="s">
        <v>42</v>
      </c>
      <c r="D16" s="140">
        <v>320</v>
      </c>
      <c r="E16" s="141"/>
      <c r="F16" s="142">
        <v>320</v>
      </c>
      <c r="G16" s="140">
        <v>420</v>
      </c>
      <c r="H16" s="141"/>
      <c r="I16" s="142">
        <v>420</v>
      </c>
      <c r="J16" s="140">
        <v>660</v>
      </c>
      <c r="K16" s="141"/>
      <c r="L16" s="142">
        <v>660</v>
      </c>
      <c r="M16" s="140"/>
      <c r="N16" s="141"/>
      <c r="O16" s="142"/>
      <c r="P16" s="140">
        <v>540</v>
      </c>
      <c r="Q16" s="141"/>
      <c r="R16" s="142">
        <v>540</v>
      </c>
      <c r="S16" s="140">
        <v>60</v>
      </c>
      <c r="T16" s="141"/>
      <c r="U16" s="142">
        <v>60</v>
      </c>
      <c r="V16" s="140">
        <v>540</v>
      </c>
      <c r="W16" s="141"/>
      <c r="X16" s="142">
        <v>540</v>
      </c>
      <c r="Y16" s="140">
        <v>780</v>
      </c>
      <c r="Z16" s="141"/>
      <c r="AA16" s="142">
        <v>780</v>
      </c>
      <c r="AB16" s="140">
        <v>860</v>
      </c>
      <c r="AC16" s="141"/>
      <c r="AD16" s="142">
        <v>860</v>
      </c>
      <c r="AE16" s="140">
        <v>680</v>
      </c>
      <c r="AF16" s="141"/>
      <c r="AG16" s="142">
        <v>680</v>
      </c>
      <c r="AH16" s="140">
        <v>300</v>
      </c>
      <c r="AI16" s="141"/>
      <c r="AJ16" s="142">
        <v>300</v>
      </c>
      <c r="AK16" s="140">
        <v>220</v>
      </c>
      <c r="AL16" s="141"/>
      <c r="AM16" s="143">
        <v>220</v>
      </c>
      <c r="AN16" s="144">
        <f>SUMIF($D$5:$AM$5,$AN$5,D16:AM16)</f>
        <v>5380</v>
      </c>
      <c r="AO16" s="211"/>
      <c r="AP16" s="212">
        <f>SUMIF($D$5:$AM$5,$AP$5,D16:AM16)</f>
        <v>5380</v>
      </c>
      <c r="AQ16" s="147"/>
      <c r="AR16" s="151">
        <f>SUMIF($D$5:$U$5,$AR$5,D16:U16)</f>
        <v>2000</v>
      </c>
      <c r="AS16" s="213"/>
      <c r="AT16" s="214">
        <f>SUMIF($D$5:$U$5,$AT$5,D16:U16)</f>
        <v>2000</v>
      </c>
      <c r="AU16" s="151">
        <f>V16+Y16+AB16+AE16+AH16+AK16</f>
        <v>3380</v>
      </c>
      <c r="AV16" s="213"/>
      <c r="AW16" s="214">
        <v>0</v>
      </c>
      <c r="AX16" s="151">
        <f>SUMIF($D$5:$I$5,$AX$5,D16:I16)</f>
        <v>740</v>
      </c>
      <c r="AY16" s="213"/>
      <c r="AZ16" s="214">
        <f>SUMIF($D$5:$I$5,$AZ$5,D16:I16)</f>
        <v>740</v>
      </c>
      <c r="BB16" s="99"/>
      <c r="BD16" s="215">
        <f>AR16+AU16</f>
        <v>5380</v>
      </c>
      <c r="BE16" s="216"/>
      <c r="BF16" s="217">
        <f>AT16+AW16</f>
        <v>2000</v>
      </c>
    </row>
    <row r="17" spans="1:58" ht="14.25" customHeight="1" x14ac:dyDescent="0.2">
      <c r="A17" s="89"/>
      <c r="B17" s="123"/>
      <c r="C17" s="139"/>
      <c r="D17" s="218">
        <f>IF(OR(D15=0,D16=0),"　 ",D15/D16)</f>
        <v>0.8125</v>
      </c>
      <c r="E17" s="219" t="s">
        <v>39</v>
      </c>
      <c r="F17" s="220">
        <f>IF(OR(F15=0,F16=0),"　 ",F15/F16)</f>
        <v>0.8125</v>
      </c>
      <c r="G17" s="218">
        <f>IF(OR(G15=0,G16=0),"　 ",G15/G16)</f>
        <v>0.14285714285714285</v>
      </c>
      <c r="H17" s="219"/>
      <c r="I17" s="220">
        <f>IF(OR(I15=0,I16=0),"　 ",I15/I16)</f>
        <v>0.14285714285714285</v>
      </c>
      <c r="J17" s="218">
        <f>IF(OR(J15=0,J16=0),"　 ",J15/J16)</f>
        <v>0.45454545454545453</v>
      </c>
      <c r="K17" s="219"/>
      <c r="L17" s="220">
        <f>IF(OR(L15=0,L16=0),"　 ",L15/L16)</f>
        <v>0.45454545454545453</v>
      </c>
      <c r="M17" s="218" t="str">
        <f>IF(OR(M15=0,M16=0),"　 ",M15/M16)</f>
        <v xml:space="preserve">　 </v>
      </c>
      <c r="N17" s="219"/>
      <c r="O17" s="220" t="str">
        <f>IF(OR(O15=0,O16=0),"　 ",O15/O16)</f>
        <v xml:space="preserve">　 </v>
      </c>
      <c r="P17" s="218">
        <f>IF(OR(P15=0,P16=0),"　 ",P15/P16)</f>
        <v>0.14814814814814814</v>
      </c>
      <c r="Q17" s="219"/>
      <c r="R17" s="220">
        <f>IF(OR(R15=0,R16=0),"　 ",R15/R16)</f>
        <v>0.14814814814814814</v>
      </c>
      <c r="S17" s="184">
        <f>IF(OR(S15=0,S16=0),"　 ",S15/S16)</f>
        <v>6.333333333333333</v>
      </c>
      <c r="T17" s="185"/>
      <c r="U17" s="186">
        <f>IF(OR(U15=0,U16=0),"　 ",U15/U16)</f>
        <v>6.333333333333333</v>
      </c>
      <c r="V17" s="218">
        <f>IF(OR(V15=0,V16=0),"　 ",V15/V16)</f>
        <v>1.6666666666666667</v>
      </c>
      <c r="W17" s="159"/>
      <c r="X17" s="220">
        <f>IF(OR(X15=0,X16=0),"　 ",X15/X16)</f>
        <v>1.6666666666666667</v>
      </c>
      <c r="Y17" s="184" t="str">
        <f>IF(OR(Y15=0,Y16=0),"　 ",Y15/Y16)</f>
        <v xml:space="preserve">　 </v>
      </c>
      <c r="Z17" s="185"/>
      <c r="AA17" s="186" t="str">
        <f>IF(OR(AA15=0,AA16=0),"　 ",AA15/AA16)</f>
        <v xml:space="preserve">　 </v>
      </c>
      <c r="AB17" s="218">
        <f>IF(OR(AB15=0,AB16=0),"　 ",AB15/AB16)</f>
        <v>0.2558139534883721</v>
      </c>
      <c r="AC17" s="219"/>
      <c r="AD17" s="220">
        <f>IF(OR(AD15=0,AD16=0),"　 ",AD15/AD16)</f>
        <v>0.2558139534883721</v>
      </c>
      <c r="AE17" s="218">
        <f>IF(OR(AE15=0,AE16=0),"　 ",AE15/AE16)</f>
        <v>0.6470588235294118</v>
      </c>
      <c r="AF17" s="219"/>
      <c r="AG17" s="220">
        <f>IF(OR(AG15=0,AG16=0),"　 ",AG15/AG16)</f>
        <v>0.6470588235294118</v>
      </c>
      <c r="AH17" s="218">
        <f>IF(OR(AH15=0,AH16=0),"　 ",AH15/AH16)</f>
        <v>2.8</v>
      </c>
      <c r="AI17" s="219"/>
      <c r="AJ17" s="220">
        <f>IF(OR(AJ15=0,AJ16=0),"　 ",AJ15/AJ16)</f>
        <v>2.8</v>
      </c>
      <c r="AK17" s="218">
        <f>IF(OR(AK15=0,AK16=0),"　 ",AK15/AK16)</f>
        <v>5.2727272727272725</v>
      </c>
      <c r="AL17" s="219"/>
      <c r="AM17" s="220">
        <f>IF(OR(AM15=0,AM16=0),"　 ",AM15/AM16)</f>
        <v>5.2727272727272725</v>
      </c>
      <c r="AN17" s="189">
        <f>IF(OR(AN15=0,AN16=0),"　 ",AN15/AN16)</f>
        <v>0.87732342007434949</v>
      </c>
      <c r="AO17" s="159"/>
      <c r="AP17" s="188">
        <f>IF(OR(AP15=0,AP16=0),"　 ",AP15/AP16)</f>
        <v>0.87732342007434949</v>
      </c>
      <c r="AQ17" s="99"/>
      <c r="AR17" s="221">
        <f>IF(OR(AR15=0,AR16=0),"　 ",AR15/AR16)</f>
        <v>0.57999999999999996</v>
      </c>
      <c r="AS17" s="222" t="s">
        <v>41</v>
      </c>
      <c r="AT17" s="223">
        <f>IF(OR(AT15=0,AT16=0),"　 ",AT15/AT16)</f>
        <v>0.57999999999999996</v>
      </c>
      <c r="AU17" s="221">
        <f>IF(OR(AU15=0,AU16=0),"　 ",AU15/AU16)</f>
        <v>1.7633136094674555</v>
      </c>
      <c r="AV17" s="222" t="s">
        <v>41</v>
      </c>
      <c r="AW17" s="223" t="str">
        <f>IF(OR(AW15=0,AW16=0),"　 ",AW15/AW16)</f>
        <v xml:space="preserve">　 </v>
      </c>
      <c r="AX17" s="221">
        <f>IF(OR(AX15=0,AX16=0),"　 ",AX15/AX16)</f>
        <v>0.43243243243243246</v>
      </c>
      <c r="AY17" s="222" t="s">
        <v>41</v>
      </c>
      <c r="AZ17" s="224">
        <f>IF(OR(AZ15=0,AZ16=0),"　 ",AZ15/AZ16)</f>
        <v>0.43243243243243246</v>
      </c>
      <c r="BB17" s="99"/>
      <c r="BD17" s="225">
        <f>IF(OR(BD15=0,BD16=0),"　 ",BD15/BD16)</f>
        <v>1.3234200743494424</v>
      </c>
      <c r="BE17" s="226"/>
      <c r="BF17" s="227">
        <v>0</v>
      </c>
    </row>
    <row r="18" spans="1:58" s="79" customFormat="1" ht="14.25" customHeight="1" x14ac:dyDescent="0.2">
      <c r="A18" s="89"/>
      <c r="B18" s="123"/>
      <c r="C18" s="169"/>
      <c r="D18" s="170">
        <f>SUM(D159:D173)</f>
        <v>141000</v>
      </c>
      <c r="E18" s="171"/>
      <c r="F18" s="172">
        <f>SUM(F159:F173)</f>
        <v>141000</v>
      </c>
      <c r="G18" s="170">
        <f>SUM(G159:G173)</f>
        <v>168880</v>
      </c>
      <c r="H18" s="171"/>
      <c r="I18" s="172">
        <f>SUM(I159:I173)</f>
        <v>168880</v>
      </c>
      <c r="J18" s="170">
        <f>SUM(J159:J173)</f>
        <v>176962</v>
      </c>
      <c r="K18" s="171"/>
      <c r="L18" s="172">
        <f>SUM(L159:L173)</f>
        <v>176460</v>
      </c>
      <c r="M18" s="170">
        <f>SUM(M159:M173)</f>
        <v>193040</v>
      </c>
      <c r="N18" s="171"/>
      <c r="O18" s="172">
        <f>SUM(O159:O173)</f>
        <v>193040</v>
      </c>
      <c r="P18" s="170">
        <f>SUM(P159:P173)</f>
        <v>169980</v>
      </c>
      <c r="Q18" s="171"/>
      <c r="R18" s="172">
        <f>SUM(R159:R173)</f>
        <v>169980</v>
      </c>
      <c r="S18" s="170">
        <f>SUM(S159:S173)</f>
        <v>177140</v>
      </c>
      <c r="T18" s="171"/>
      <c r="U18" s="172">
        <f>SUM(U159:U173)</f>
        <v>177140</v>
      </c>
      <c r="V18" s="170">
        <f>SUM(V159:V173)</f>
        <v>224331</v>
      </c>
      <c r="W18" s="171"/>
      <c r="X18" s="172">
        <f>SUM(X159:X173)</f>
        <v>224280</v>
      </c>
      <c r="Y18" s="170">
        <f>SUM(Y159:Y173)</f>
        <v>164640</v>
      </c>
      <c r="Z18" s="171"/>
      <c r="AA18" s="172">
        <f>SUM(AA159:AA173)</f>
        <v>164640</v>
      </c>
      <c r="AB18" s="170">
        <f>SUM(AB159:AB173)</f>
        <v>173300</v>
      </c>
      <c r="AC18" s="171"/>
      <c r="AD18" s="172">
        <f>SUM(AD159:AD173)</f>
        <v>173300</v>
      </c>
      <c r="AE18" s="170">
        <f>SUM(AE159:AE173)</f>
        <v>206660</v>
      </c>
      <c r="AF18" s="171"/>
      <c r="AG18" s="172">
        <f>SUM(AG159:AG173)</f>
        <v>206660</v>
      </c>
      <c r="AH18" s="170">
        <f>SUM(AH159:AH173)</f>
        <v>184000</v>
      </c>
      <c r="AI18" s="171"/>
      <c r="AJ18" s="172">
        <f>SUM(AJ159:AJ173)</f>
        <v>184000</v>
      </c>
      <c r="AK18" s="170">
        <f>SUM(AK159:AK173)</f>
        <v>183840</v>
      </c>
      <c r="AL18" s="171"/>
      <c r="AM18" s="172">
        <f>SUM(AM159:AM173)</f>
        <v>183840</v>
      </c>
      <c r="AN18" s="174">
        <f>SUMIF($D$5:$AM$5,$AN$5,D18:AM18)</f>
        <v>2163773</v>
      </c>
      <c r="AO18" s="173"/>
      <c r="AP18" s="175">
        <f>SUMIF($D$5:$AM$5,$AP$5,D18:AM18)</f>
        <v>2163220</v>
      </c>
      <c r="AQ18" s="131"/>
      <c r="AR18" s="176">
        <f>SUMIF($D$5:$U$5,$AR$5,D18:U18)</f>
        <v>1027002</v>
      </c>
      <c r="AS18" s="177"/>
      <c r="AT18" s="178">
        <f>SUMIF($D$5:$U$5,$AT$5,D18:U18)</f>
        <v>1026500</v>
      </c>
      <c r="AU18" s="176">
        <f>V18+Y18+AB18+AE18+AH18+AK18</f>
        <v>1136771</v>
      </c>
      <c r="AV18" s="177"/>
      <c r="AW18" s="178">
        <f>X18+AA18+AD18+AG18+AJ18+AM18</f>
        <v>1136720</v>
      </c>
      <c r="AX18" s="176">
        <f>SUMIF($D$5:$I$5,$AX$5,D18:I18)</f>
        <v>309880</v>
      </c>
      <c r="AY18" s="177"/>
      <c r="AZ18" s="178">
        <f>SUMIF($D$5:$I$5,$AZ$5,D18:I18)</f>
        <v>309880</v>
      </c>
      <c r="BA18" s="135"/>
      <c r="BB18" s="131"/>
      <c r="BD18" s="179">
        <f>AR18+AU18</f>
        <v>2163773</v>
      </c>
      <c r="BE18" s="180"/>
      <c r="BF18" s="181">
        <f>AT18+AW18</f>
        <v>2163220</v>
      </c>
    </row>
    <row r="19" spans="1:58" ht="14.25" customHeight="1" x14ac:dyDescent="0.2">
      <c r="A19" s="89"/>
      <c r="B19" s="123"/>
      <c r="C19" s="182" t="s">
        <v>43</v>
      </c>
      <c r="D19" s="140">
        <v>143360</v>
      </c>
      <c r="E19" s="141"/>
      <c r="F19" s="142">
        <v>143360</v>
      </c>
      <c r="G19" s="140">
        <v>166460</v>
      </c>
      <c r="H19" s="141"/>
      <c r="I19" s="142">
        <v>166460</v>
      </c>
      <c r="J19" s="140">
        <v>164940</v>
      </c>
      <c r="K19" s="141"/>
      <c r="L19" s="142">
        <v>164940</v>
      </c>
      <c r="M19" s="140">
        <v>138360</v>
      </c>
      <c r="N19" s="141"/>
      <c r="O19" s="142">
        <v>138360</v>
      </c>
      <c r="P19" s="140">
        <v>103460</v>
      </c>
      <c r="Q19" s="141"/>
      <c r="R19" s="142">
        <v>103460</v>
      </c>
      <c r="S19" s="140">
        <v>110800</v>
      </c>
      <c r="T19" s="141"/>
      <c r="U19" s="142">
        <v>110800</v>
      </c>
      <c r="V19" s="140">
        <v>120680</v>
      </c>
      <c r="W19" s="141"/>
      <c r="X19" s="142">
        <v>120680</v>
      </c>
      <c r="Y19" s="140">
        <v>120020</v>
      </c>
      <c r="Z19" s="141"/>
      <c r="AA19" s="142">
        <v>120020</v>
      </c>
      <c r="AB19" s="140">
        <v>143400</v>
      </c>
      <c r="AC19" s="141"/>
      <c r="AD19" s="142">
        <v>143400</v>
      </c>
      <c r="AE19" s="140">
        <v>190020</v>
      </c>
      <c r="AF19" s="141"/>
      <c r="AG19" s="142">
        <v>190020</v>
      </c>
      <c r="AH19" s="140">
        <v>153500</v>
      </c>
      <c r="AI19" s="141"/>
      <c r="AJ19" s="142">
        <v>153500</v>
      </c>
      <c r="AK19" s="140">
        <v>192400</v>
      </c>
      <c r="AL19" s="141"/>
      <c r="AM19" s="143">
        <v>192400</v>
      </c>
      <c r="AN19" s="144">
        <f>SUMIF($D$5:$AM$5,$AN$5,D19:AM19)</f>
        <v>1747400</v>
      </c>
      <c r="AO19" s="211"/>
      <c r="AP19" s="146">
        <f>SUMIF($D$5:$AM$5,$AP$5,D19:AM19)</f>
        <v>1747400</v>
      </c>
      <c r="AQ19" s="147"/>
      <c r="AR19" s="148">
        <f>SUMIF($D$5:$U$5,$AR$5,D19:U19)</f>
        <v>827380</v>
      </c>
      <c r="AS19" s="149"/>
      <c r="AT19" s="150">
        <f>SUMIF($D$5:$U$5,$AT$5,D19:U19)</f>
        <v>827380</v>
      </c>
      <c r="AU19" s="151">
        <f>V19+Y19+AB19+AE19+AH19+AK19</f>
        <v>920020</v>
      </c>
      <c r="AV19" s="149"/>
      <c r="AW19" s="150">
        <f>X19+AA19+AD19+AG19+AJ19+AM19</f>
        <v>920020</v>
      </c>
      <c r="AX19" s="148">
        <f>SUMIF($D$5:$I$5,$AX$5,D19:I19)</f>
        <v>309820</v>
      </c>
      <c r="AY19" s="149"/>
      <c r="AZ19" s="150">
        <f>SUMIF($D$5:$I$5,$AZ$5,D19:I19)</f>
        <v>309820</v>
      </c>
      <c r="BB19" s="99"/>
      <c r="BD19" s="152">
        <f>AR19+AU19</f>
        <v>1747400</v>
      </c>
      <c r="BE19" s="153"/>
      <c r="BF19" s="154">
        <f>AT19+AW19</f>
        <v>1747400</v>
      </c>
    </row>
    <row r="20" spans="1:58" ht="14.25" customHeight="1" x14ac:dyDescent="0.2">
      <c r="A20" s="89"/>
      <c r="B20" s="123"/>
      <c r="C20" s="183"/>
      <c r="D20" s="184">
        <f>IF(OR(D18=0,D19=0),"　 ",D18/D19)</f>
        <v>0.9835379464285714</v>
      </c>
      <c r="E20" s="185" t="s">
        <v>39</v>
      </c>
      <c r="F20" s="186">
        <f>IF(OR(F18=0,F19=0),"　 ",F18/F19)</f>
        <v>0.9835379464285714</v>
      </c>
      <c r="G20" s="184">
        <f>IF(OR(G18=0,G19=0),"　 ",G18/G19)</f>
        <v>1.0145380271536706</v>
      </c>
      <c r="H20" s="185"/>
      <c r="I20" s="186">
        <f>IF(OR(I18=0,I19=0),"　 ",I18/I19)</f>
        <v>1.0145380271536706</v>
      </c>
      <c r="J20" s="184">
        <f>IF(OR(J18=0,J19=0),"　 ",J18/J19)</f>
        <v>1.0728871104644113</v>
      </c>
      <c r="K20" s="185"/>
      <c r="L20" s="186">
        <f>IF(OR(L18=0,L19=0),"　 ",L18/L19)</f>
        <v>1.0698435794834484</v>
      </c>
      <c r="M20" s="184">
        <f>IF(OR(M18=0,M19=0),"　 ",M18/M19)</f>
        <v>1.3952009251228679</v>
      </c>
      <c r="N20" s="185"/>
      <c r="O20" s="186">
        <f>IF(OR(O18=0,O19=0),"　 ",O18/O19)</f>
        <v>1.3952009251228679</v>
      </c>
      <c r="P20" s="184">
        <f>IF(OR(P18=0,P19=0),"　 ",P18/P19)</f>
        <v>1.6429537985694955</v>
      </c>
      <c r="Q20" s="185"/>
      <c r="R20" s="186">
        <f>IF(OR(R18=0,R19=0),"　 ",R18/R19)</f>
        <v>1.6429537985694955</v>
      </c>
      <c r="S20" s="184">
        <f>IF(OR(S18=0,S19=0),"　 ",S18/S19)</f>
        <v>1.5987364620938629</v>
      </c>
      <c r="T20" s="185"/>
      <c r="U20" s="186">
        <f>IF(OR(U18=0,U19=0),"　 ",U18/U19)</f>
        <v>1.5987364620938629</v>
      </c>
      <c r="V20" s="184">
        <f>IF(OR(V18=0,V19=0),"　 ",V18/V19)</f>
        <v>1.8588912827311899</v>
      </c>
      <c r="W20" s="185"/>
      <c r="X20" s="186">
        <f>IF(OR(X18=0,X19=0),"　 ",X18/X19)</f>
        <v>1.8584686774941996</v>
      </c>
      <c r="Y20" s="184">
        <f>IF(OR(Y18=0,Y19=0),"　 ",Y18/Y19)</f>
        <v>1.3717713714380937</v>
      </c>
      <c r="Z20" s="185"/>
      <c r="AA20" s="186">
        <f>IF(OR(AA18=0,AA19=0),"　 ",AA18/AA19)</f>
        <v>1.3717713714380937</v>
      </c>
      <c r="AB20" s="184">
        <f>IF(OR(AB18=0,AB19=0),"　 ",AB18/AB19)</f>
        <v>1.2085076708507672</v>
      </c>
      <c r="AC20" s="185"/>
      <c r="AD20" s="186">
        <f>IF(OR(AD18=0,AD19=0),"　 ",AD18/AD19)</f>
        <v>1.2085076708507672</v>
      </c>
      <c r="AE20" s="184">
        <f>IF(OR(AE18=0,AE19=0),"　 ",AE18/AE19)</f>
        <v>1.0875697295021576</v>
      </c>
      <c r="AF20" s="185"/>
      <c r="AG20" s="186">
        <f>IF(OR(AG18=0,AG19=0),"　 ",AG18/AG19)</f>
        <v>1.0875697295021576</v>
      </c>
      <c r="AH20" s="184">
        <f>IF(OR(AH18=0,AH19=0),"　 ",AH18/AH19)</f>
        <v>1.1986970684039089</v>
      </c>
      <c r="AI20" s="185"/>
      <c r="AJ20" s="186">
        <f>IF(OR(AJ18=0,AJ19=0),"　 ",AJ18/AJ19)</f>
        <v>1.1986970684039089</v>
      </c>
      <c r="AK20" s="184">
        <f>IF(OR(AK18=0,AK19=0),"　 ",AK18/AK19)</f>
        <v>0.95550935550935556</v>
      </c>
      <c r="AL20" s="187"/>
      <c r="AM20" s="188">
        <f>IF(OR(AM18=0,AM19=0),"　 ",AM18/AM19)</f>
        <v>0.95550935550935556</v>
      </c>
      <c r="AN20" s="189">
        <f>IF(OR(AN18=0,AN19=0),"　 ",AN18/AN19)</f>
        <v>1.2382814467208425</v>
      </c>
      <c r="AO20" s="190"/>
      <c r="AP20" s="188">
        <f>IF(OR(AP18=0,AP19=0),"　 ",AP18/AP19)</f>
        <v>1.2379649765365686</v>
      </c>
      <c r="AQ20" s="99"/>
      <c r="AR20" s="191">
        <f>IF(OR(AR18=0,AR19=0),"　 ",AR18/AR19)</f>
        <v>1.2412700331165849</v>
      </c>
      <c r="AS20" s="192" t="s">
        <v>41</v>
      </c>
      <c r="AT20" s="193">
        <f>IF(OR(AT18=0,AT19=0),"　 ",AT18/AT19)</f>
        <v>1.2406632986052357</v>
      </c>
      <c r="AU20" s="191">
        <f>AU18/AU19</f>
        <v>1.2355937914393165</v>
      </c>
      <c r="AV20" s="192"/>
      <c r="AW20" s="193">
        <f>AW18/AW19</f>
        <v>1.2355383578617856</v>
      </c>
      <c r="AX20" s="191">
        <f>IF(OR(AX18=0,AX19=0),"　 ",AX18/AX19)</f>
        <v>1.0001936608353237</v>
      </c>
      <c r="AY20" s="192" t="s">
        <v>41</v>
      </c>
      <c r="AZ20" s="193">
        <f>IF(OR(AZ18=0,AZ19=0),"　 ",AZ18/AZ19)</f>
        <v>1.0001936608353237</v>
      </c>
      <c r="BB20" s="99"/>
      <c r="BD20" s="194"/>
      <c r="BE20" s="195"/>
      <c r="BF20" s="196"/>
    </row>
    <row r="21" spans="1:58" s="79" customFormat="1" ht="14.25" customHeight="1" x14ac:dyDescent="0.2">
      <c r="A21" s="89"/>
      <c r="B21" s="123"/>
      <c r="C21" s="197"/>
      <c r="D21" s="228">
        <f>SUM(D174:D188)</f>
        <v>13960</v>
      </c>
      <c r="E21" s="229"/>
      <c r="F21" s="230">
        <f>SUM(F174:F188)</f>
        <v>13960</v>
      </c>
      <c r="G21" s="228">
        <f>SUM(G174:G188)</f>
        <v>16280</v>
      </c>
      <c r="H21" s="229"/>
      <c r="I21" s="230">
        <f>SUM(I174:I188)</f>
        <v>16280</v>
      </c>
      <c r="J21" s="228">
        <f>SUM(J174:J188)</f>
        <v>21360</v>
      </c>
      <c r="K21" s="229"/>
      <c r="L21" s="230">
        <f>SUM(L174:L188)</f>
        <v>21360</v>
      </c>
      <c r="M21" s="228">
        <f>SUM(M174:M188)</f>
        <v>19640</v>
      </c>
      <c r="N21" s="229"/>
      <c r="O21" s="230">
        <f>SUM(O174:O188)</f>
        <v>19640</v>
      </c>
      <c r="P21" s="228">
        <f>SUM(P174:P188)</f>
        <v>21380</v>
      </c>
      <c r="Q21" s="229"/>
      <c r="R21" s="230">
        <f>SUM(R174:R188)</f>
        <v>18380</v>
      </c>
      <c r="S21" s="228">
        <f>SUM(S174:S188)</f>
        <v>21099</v>
      </c>
      <c r="T21" s="229"/>
      <c r="U21" s="230">
        <f>SUM(U174:U188)</f>
        <v>18200</v>
      </c>
      <c r="V21" s="228">
        <f>SUM(V174:V188)</f>
        <v>25442</v>
      </c>
      <c r="W21" s="229"/>
      <c r="X21" s="230">
        <f>SUM(X174:X188)</f>
        <v>22600</v>
      </c>
      <c r="Y21" s="228">
        <f>SUM(Y174:Y188)</f>
        <v>19320</v>
      </c>
      <c r="Z21" s="229"/>
      <c r="AA21" s="230">
        <f>SUM(AA174:AA188)</f>
        <v>19320</v>
      </c>
      <c r="AB21" s="228">
        <f>SUM(AB174:AB188)</f>
        <v>45984</v>
      </c>
      <c r="AC21" s="229"/>
      <c r="AD21" s="230">
        <f>SUM(AD174:AD188)</f>
        <v>17300</v>
      </c>
      <c r="AE21" s="228">
        <f>SUM(AE174:AE188)</f>
        <v>17980</v>
      </c>
      <c r="AF21" s="229"/>
      <c r="AG21" s="230">
        <f>SUM(AG174:AG188)</f>
        <v>17980</v>
      </c>
      <c r="AH21" s="228">
        <f>SUM(AH174:AH188)</f>
        <v>19080</v>
      </c>
      <c r="AI21" s="229"/>
      <c r="AJ21" s="230">
        <f>SUM(AJ174:AJ188)</f>
        <v>17560</v>
      </c>
      <c r="AK21" s="228">
        <f>SUM(AK174:AK188)</f>
        <v>17040</v>
      </c>
      <c r="AL21" s="229"/>
      <c r="AM21" s="230">
        <f>SUM(AM174:AM188)</f>
        <v>17040</v>
      </c>
      <c r="AN21" s="201">
        <f>SUMIF($D$5:$AM$5,$AN$5,D21:AM21)</f>
        <v>258565</v>
      </c>
      <c r="AO21" s="231"/>
      <c r="AP21" s="232">
        <f>SUMIF($D$5:$AM$5,$AP$5,D21:AM21)</f>
        <v>219620</v>
      </c>
      <c r="AQ21" s="131"/>
      <c r="AR21" s="204">
        <f>SUMIF($D$5:$U$5,$AR$5,D21:U21)</f>
        <v>113719</v>
      </c>
      <c r="AS21" s="233"/>
      <c r="AT21" s="234">
        <f>SUMIF($D$5:$U$5,$AT$5,D21:U21)</f>
        <v>107820</v>
      </c>
      <c r="AU21" s="204">
        <f>V21+Y21+AB21+AE21+AH21+AK21</f>
        <v>144846</v>
      </c>
      <c r="AV21" s="233"/>
      <c r="AW21" s="234">
        <f>X21+AA21+AD21+AG21+AJ21+AM21</f>
        <v>111800</v>
      </c>
      <c r="AX21" s="204">
        <f>SUMIF($D$5:$I$5,$AX$5,D21:I21)</f>
        <v>30240</v>
      </c>
      <c r="AY21" s="233"/>
      <c r="AZ21" s="234">
        <f>SUMIF($D$5:$I$5,$AZ$5,D21:I21)</f>
        <v>30240</v>
      </c>
      <c r="BA21" s="135"/>
      <c r="BB21" s="131"/>
      <c r="BD21" s="235">
        <f>AR21+AU21</f>
        <v>258565</v>
      </c>
      <c r="BE21" s="236"/>
      <c r="BF21" s="237">
        <f>AT21+AW21</f>
        <v>219620</v>
      </c>
    </row>
    <row r="22" spans="1:58" ht="14.25" customHeight="1" x14ac:dyDescent="0.2">
      <c r="A22" s="89"/>
      <c r="B22" s="123"/>
      <c r="C22" s="139" t="s">
        <v>44</v>
      </c>
      <c r="D22" s="140">
        <v>13000</v>
      </c>
      <c r="E22" s="141"/>
      <c r="F22" s="142">
        <v>13000</v>
      </c>
      <c r="G22" s="140">
        <v>20720</v>
      </c>
      <c r="H22" s="141"/>
      <c r="I22" s="142">
        <v>20720</v>
      </c>
      <c r="J22" s="140">
        <v>24120</v>
      </c>
      <c r="K22" s="141"/>
      <c r="L22" s="142">
        <v>19020</v>
      </c>
      <c r="M22" s="140">
        <v>17220</v>
      </c>
      <c r="N22" s="141"/>
      <c r="O22" s="142">
        <v>17220</v>
      </c>
      <c r="P22" s="140">
        <v>14280</v>
      </c>
      <c r="Q22" s="141"/>
      <c r="R22" s="142">
        <v>14280</v>
      </c>
      <c r="S22" s="140">
        <v>15280</v>
      </c>
      <c r="T22" s="141"/>
      <c r="U22" s="142">
        <v>15280</v>
      </c>
      <c r="V22" s="140">
        <v>16780</v>
      </c>
      <c r="W22" s="141"/>
      <c r="X22" s="142">
        <v>16780</v>
      </c>
      <c r="Y22" s="140">
        <v>16840</v>
      </c>
      <c r="Z22" s="141"/>
      <c r="AA22" s="142">
        <v>16840</v>
      </c>
      <c r="AB22" s="140">
        <v>16300</v>
      </c>
      <c r="AC22" s="141"/>
      <c r="AD22" s="142">
        <v>16300</v>
      </c>
      <c r="AE22" s="140">
        <v>20380</v>
      </c>
      <c r="AF22" s="141"/>
      <c r="AG22" s="142">
        <v>20380</v>
      </c>
      <c r="AH22" s="140">
        <v>16800</v>
      </c>
      <c r="AI22" s="141"/>
      <c r="AJ22" s="142">
        <v>16800</v>
      </c>
      <c r="AK22" s="140">
        <v>19500</v>
      </c>
      <c r="AL22" s="141"/>
      <c r="AM22" s="143">
        <v>19500</v>
      </c>
      <c r="AN22" s="144">
        <f>SUMIF($D$5:$AM$5,$AN$5,D22:AM22)</f>
        <v>211220</v>
      </c>
      <c r="AO22" s="211"/>
      <c r="AP22" s="146">
        <f>SUMIF($D$5:$AM$5,$AP$5,D22:AM22)</f>
        <v>206120</v>
      </c>
      <c r="AQ22" s="147"/>
      <c r="AR22" s="148">
        <f>SUMIF($D$5:$U$5,$AR$5,D22:U22)</f>
        <v>104620</v>
      </c>
      <c r="AS22" s="149"/>
      <c r="AT22" s="150">
        <f>SUMIF($D$5:$U$5,$AT$5,D22:U22)</f>
        <v>99520</v>
      </c>
      <c r="AU22" s="151">
        <f>V22+Y22+AB22+AE22+AH22+AK22</f>
        <v>106600</v>
      </c>
      <c r="AV22" s="149"/>
      <c r="AW22" s="150">
        <f>X22+AA22+AD22+AG22+AJ22+AM22</f>
        <v>106600</v>
      </c>
      <c r="AX22" s="148">
        <f>SUMIF($D$5:$I$5,$AX$5,D22:I22)</f>
        <v>33720</v>
      </c>
      <c r="AY22" s="149"/>
      <c r="AZ22" s="150">
        <f>SUMIF($D$5:$I$5,$AZ$5,D22:I22)</f>
        <v>33720</v>
      </c>
      <c r="BB22" s="99"/>
      <c r="BD22" s="152">
        <f>AR22+AU22</f>
        <v>211220</v>
      </c>
      <c r="BE22" s="153"/>
      <c r="BF22" s="154">
        <f>AT22+AW22</f>
        <v>206120</v>
      </c>
    </row>
    <row r="23" spans="1:58" ht="14.25" customHeight="1" x14ac:dyDescent="0.2">
      <c r="A23" s="89"/>
      <c r="B23" s="123"/>
      <c r="C23" s="139"/>
      <c r="D23" s="155">
        <f>IF(OR(D21=0,D22=0),"　 ",D21/D22)</f>
        <v>1.0738461538461539</v>
      </c>
      <c r="E23" s="156" t="s">
        <v>39</v>
      </c>
      <c r="F23" s="157">
        <f>IF(OR(F21=0,F22=0),"　 ",F21/F22)</f>
        <v>1.0738461538461539</v>
      </c>
      <c r="G23" s="155">
        <f>IF(OR(G21=0,G22=0),"　 ",G21/G22)</f>
        <v>0.7857142857142857</v>
      </c>
      <c r="H23" s="156"/>
      <c r="I23" s="157">
        <f>IF(OR(I21=0,I22=0),"　 ",I21/I22)</f>
        <v>0.7857142857142857</v>
      </c>
      <c r="J23" s="155">
        <f>IF(OR(J21=0,J22=0),"　 ",J21/J22)</f>
        <v>0.88557213930348255</v>
      </c>
      <c r="K23" s="156"/>
      <c r="L23" s="157">
        <f>IF(OR(L21=0,L22=0),"　 ",L21/L22)</f>
        <v>1.1230283911671923</v>
      </c>
      <c r="M23" s="155">
        <f>IF(OR(M21=0,M22=0),"　 ",M21/M22)</f>
        <v>1.140534262485482</v>
      </c>
      <c r="N23" s="156"/>
      <c r="O23" s="157">
        <f>IF(OR(O21=0,O22=0),"　 ",O21/O22)</f>
        <v>1.140534262485482</v>
      </c>
      <c r="P23" s="155">
        <f>IF(OR(P21=0,P22=0),"　 ",P21/P22)</f>
        <v>1.4971988795518207</v>
      </c>
      <c r="Q23" s="156"/>
      <c r="R23" s="157">
        <f>IF(OR(R21=0,R22=0),"　 ",R21/R22)</f>
        <v>1.2871148459383754</v>
      </c>
      <c r="S23" s="155">
        <f>IF(OR(S21=0,S22=0),"　 ",S21/S22)</f>
        <v>1.3808246073298429</v>
      </c>
      <c r="T23" s="156"/>
      <c r="U23" s="157">
        <f>IF(OR(U21=0,U22=0),"　 ",U21/U22)</f>
        <v>1.1910994764397906</v>
      </c>
      <c r="V23" s="155">
        <f>IF(OR(V21=0,V22=0),"　 ",V21/V22)</f>
        <v>1.5162097735399285</v>
      </c>
      <c r="W23" s="156"/>
      <c r="X23" s="157">
        <f>IF(OR(X21=0,X22=0),"　 ",X21/X22)</f>
        <v>1.3468414779499405</v>
      </c>
      <c r="Y23" s="155">
        <f>IF(OR(Y21=0,Y22=0),"　 ",Y21/Y22)</f>
        <v>1.1472684085510689</v>
      </c>
      <c r="Z23" s="156"/>
      <c r="AA23" s="157">
        <f>IF(OR(AA21=0,AA22=0),"　 ",AA21/AA22)</f>
        <v>1.1472684085510689</v>
      </c>
      <c r="AB23" s="155">
        <f>IF(OR(AB21=0,AB22=0),"　 ",AB21/AB22)</f>
        <v>2.8211042944785274</v>
      </c>
      <c r="AC23" s="156"/>
      <c r="AD23" s="157">
        <f>IF(OR(AD21=0,AD22=0),"　 ",AD21/AD22)</f>
        <v>1.0613496932515338</v>
      </c>
      <c r="AE23" s="155">
        <f>IF(OR(AE21=0,AE22=0),"　 ",AE21/AE22)</f>
        <v>0.88223748773307165</v>
      </c>
      <c r="AF23" s="156"/>
      <c r="AG23" s="157">
        <f>IF(OR(AG21=0,AG22=0),"　 ",AG21/AG22)</f>
        <v>0.88223748773307165</v>
      </c>
      <c r="AH23" s="155">
        <f>IF(OR(AH21=0,AH22=0),"　 ",AH21/AH22)</f>
        <v>1.1357142857142857</v>
      </c>
      <c r="AI23" s="156"/>
      <c r="AJ23" s="157">
        <f>IF(OR(AJ21=0,AJ22=0),"　 ",AJ21/AJ22)</f>
        <v>1.0452380952380953</v>
      </c>
      <c r="AK23" s="155">
        <f>IF(OR(AK21=0,AK22=0),"　 ",AK21/AK22)</f>
        <v>0.87384615384615383</v>
      </c>
      <c r="AL23" s="159"/>
      <c r="AM23" s="157">
        <f>IF(OR(AM21=0,AM22=0),"　 ",AM21/AM22)</f>
        <v>0.87384615384615383</v>
      </c>
      <c r="AN23" s="160">
        <f>IF(OR(AN21=0,AN22=0),"　 ",AN21/AN22)</f>
        <v>1.2241501751728057</v>
      </c>
      <c r="AO23" s="161"/>
      <c r="AP23" s="162">
        <f>IF(OR(AP21=0,AP22=0),"　 ",AP21/AP22)</f>
        <v>1.0654958276732001</v>
      </c>
      <c r="AQ23" s="99"/>
      <c r="AR23" s="163">
        <f>IF(OR(AR21=0,AR22=0),"　 ",AR21/AR22)</f>
        <v>1.0869718982986045</v>
      </c>
      <c r="AS23" s="164" t="s">
        <v>41</v>
      </c>
      <c r="AT23" s="165">
        <f>IF(OR(AT21=0,AT22=0),"　 ",AT21/AT22)</f>
        <v>1.0834003215434083</v>
      </c>
      <c r="AU23" s="163">
        <f>AU21/AU22</f>
        <v>1.3587804878048781</v>
      </c>
      <c r="AV23" s="164"/>
      <c r="AW23" s="165">
        <f>AW21/AW22</f>
        <v>1.0487804878048781</v>
      </c>
      <c r="AX23" s="163">
        <f>IF(OR(AX21=0,AX22=0),"　 ",AX21/AX22)</f>
        <v>0.89679715302491103</v>
      </c>
      <c r="AY23" s="164" t="s">
        <v>41</v>
      </c>
      <c r="AZ23" s="165">
        <f>IF(OR(AZ21=0,AZ22=0),"　 ",AZ21/AZ22)</f>
        <v>0.89679715302491103</v>
      </c>
      <c r="BB23" s="99"/>
      <c r="BD23" s="166"/>
      <c r="BE23" s="167"/>
      <c r="BF23" s="168"/>
    </row>
    <row r="24" spans="1:58" s="79" customFormat="1" ht="14.25" customHeight="1" x14ac:dyDescent="0.2">
      <c r="A24" s="89"/>
      <c r="B24" s="123"/>
      <c r="C24" s="169"/>
      <c r="D24" s="170">
        <f>SUM(D189:D197)</f>
        <v>45280</v>
      </c>
      <c r="E24" s="171"/>
      <c r="F24" s="172">
        <f>SUM(F189:F197)</f>
        <v>45280</v>
      </c>
      <c r="G24" s="170">
        <f>SUM(G189:G197)</f>
        <v>48380</v>
      </c>
      <c r="H24" s="171"/>
      <c r="I24" s="172">
        <f>SUM(I189:I197)</f>
        <v>48380</v>
      </c>
      <c r="J24" s="170">
        <f>SUM(J189:J197)</f>
        <v>51920</v>
      </c>
      <c r="K24" s="171"/>
      <c r="L24" s="172">
        <f>SUM(L189:L197)</f>
        <v>51920</v>
      </c>
      <c r="M24" s="170">
        <f>SUM(M189:M197)</f>
        <v>57220</v>
      </c>
      <c r="N24" s="171"/>
      <c r="O24" s="172">
        <f>SUM(O189:O197)</f>
        <v>57220</v>
      </c>
      <c r="P24" s="170">
        <f>SUM(P189:P197)</f>
        <v>58340</v>
      </c>
      <c r="Q24" s="171"/>
      <c r="R24" s="172">
        <f>SUM(R189:R197)</f>
        <v>58340</v>
      </c>
      <c r="S24" s="170">
        <f>SUM(S189:S197)</f>
        <v>48020</v>
      </c>
      <c r="T24" s="171"/>
      <c r="U24" s="172">
        <f>SUM(U189:U197)</f>
        <v>48020</v>
      </c>
      <c r="V24" s="170">
        <f>SUM(V189:V197)</f>
        <v>43860</v>
      </c>
      <c r="W24" s="171"/>
      <c r="X24" s="172">
        <f>SUM(X189:X197)</f>
        <v>43860</v>
      </c>
      <c r="Y24" s="170">
        <f>SUM(Y189:Y197)</f>
        <v>37880</v>
      </c>
      <c r="Z24" s="171"/>
      <c r="AA24" s="172">
        <f>SUM(AA189:AA197)</f>
        <v>37880</v>
      </c>
      <c r="AB24" s="170">
        <f>SUM(AB189:AB197)</f>
        <v>40980</v>
      </c>
      <c r="AC24" s="171"/>
      <c r="AD24" s="172">
        <f>SUM(AD189:AD197)</f>
        <v>40980</v>
      </c>
      <c r="AE24" s="170">
        <f>SUM(AE189:AE197)</f>
        <v>48460</v>
      </c>
      <c r="AF24" s="171"/>
      <c r="AG24" s="172">
        <f>SUM(AG189:AG197)</f>
        <v>48460</v>
      </c>
      <c r="AH24" s="170">
        <f>SUM(AH189:AH197)</f>
        <v>48500</v>
      </c>
      <c r="AI24" s="171"/>
      <c r="AJ24" s="172">
        <f>SUM(AJ189:AJ197)</f>
        <v>48500</v>
      </c>
      <c r="AK24" s="170">
        <f>SUM(AK189:AK197)</f>
        <v>50960</v>
      </c>
      <c r="AL24" s="171"/>
      <c r="AM24" s="172">
        <f>SUM(AM189:AM197)</f>
        <v>50960</v>
      </c>
      <c r="AN24" s="174">
        <f>SUMIF($D$5:$AM$5,$AN$5,D24:AM24)</f>
        <v>579800</v>
      </c>
      <c r="AO24" s="173"/>
      <c r="AP24" s="175">
        <f>SUMIF($D$5:$AM$5,$AP$5,D24:AM24)</f>
        <v>579800</v>
      </c>
      <c r="AQ24" s="131"/>
      <c r="AR24" s="176">
        <f>SUMIF($D$5:$U$5,$AR$5,D24:U24)</f>
        <v>309160</v>
      </c>
      <c r="AS24" s="177"/>
      <c r="AT24" s="178">
        <f>SUMIF($D$5:$U$5,$AT$5,D24:U24)</f>
        <v>309160</v>
      </c>
      <c r="AU24" s="176">
        <f>V24+Y24+AB24+AE24+AH24+AK24</f>
        <v>270640</v>
      </c>
      <c r="AV24" s="177"/>
      <c r="AW24" s="178">
        <f>X24+AA24+AD24+AG24+AJ24+AM24</f>
        <v>270640</v>
      </c>
      <c r="AX24" s="176">
        <f>SUMIF($D$5:$I$5,$AX$5,D24:I24)</f>
        <v>93660</v>
      </c>
      <c r="AY24" s="177"/>
      <c r="AZ24" s="178">
        <f>SUMIF($D$5:$I$5,$AZ$5,D24:I24)</f>
        <v>93660</v>
      </c>
      <c r="BA24" s="135"/>
      <c r="BB24" s="131"/>
      <c r="BD24" s="179">
        <f>AR24+AU24</f>
        <v>579800</v>
      </c>
      <c r="BE24" s="180"/>
      <c r="BF24" s="181">
        <f>AT24+AW24</f>
        <v>579800</v>
      </c>
    </row>
    <row r="25" spans="1:58" ht="14.25" customHeight="1" x14ac:dyDescent="0.2">
      <c r="A25" s="89"/>
      <c r="B25" s="123"/>
      <c r="C25" s="182" t="s">
        <v>45</v>
      </c>
      <c r="D25" s="140">
        <v>34380</v>
      </c>
      <c r="E25" s="141"/>
      <c r="F25" s="142">
        <v>34380</v>
      </c>
      <c r="G25" s="140">
        <v>56700</v>
      </c>
      <c r="H25" s="141"/>
      <c r="I25" s="142">
        <v>56700</v>
      </c>
      <c r="J25" s="140">
        <v>59840</v>
      </c>
      <c r="K25" s="141"/>
      <c r="L25" s="142">
        <v>59840</v>
      </c>
      <c r="M25" s="140">
        <v>57080</v>
      </c>
      <c r="N25" s="141"/>
      <c r="O25" s="142">
        <v>57080</v>
      </c>
      <c r="P25" s="140">
        <v>44920</v>
      </c>
      <c r="Q25" s="141"/>
      <c r="R25" s="142">
        <v>44920</v>
      </c>
      <c r="S25" s="140">
        <v>40080</v>
      </c>
      <c r="T25" s="141"/>
      <c r="U25" s="142">
        <v>40080</v>
      </c>
      <c r="V25" s="140">
        <v>43700</v>
      </c>
      <c r="W25" s="141"/>
      <c r="X25" s="142">
        <v>43700</v>
      </c>
      <c r="Y25" s="140">
        <v>46240</v>
      </c>
      <c r="Z25" s="141"/>
      <c r="AA25" s="142">
        <v>46240</v>
      </c>
      <c r="AB25" s="140">
        <v>45660</v>
      </c>
      <c r="AC25" s="141"/>
      <c r="AD25" s="142">
        <v>45660</v>
      </c>
      <c r="AE25" s="140">
        <v>61380</v>
      </c>
      <c r="AF25" s="141"/>
      <c r="AG25" s="142">
        <v>61380</v>
      </c>
      <c r="AH25" s="140">
        <v>58300</v>
      </c>
      <c r="AI25" s="141"/>
      <c r="AJ25" s="142">
        <v>58300</v>
      </c>
      <c r="AK25" s="140">
        <v>59420</v>
      </c>
      <c r="AL25" s="141"/>
      <c r="AM25" s="143">
        <v>59420</v>
      </c>
      <c r="AN25" s="144">
        <f>SUMIF($D$5:$AM$5,$AN$5,D25:AM25)</f>
        <v>607700</v>
      </c>
      <c r="AO25" s="211"/>
      <c r="AP25" s="146">
        <f>SUMIF($D$5:$AM$5,$AP$5,D25:AM25)</f>
        <v>607700</v>
      </c>
      <c r="AQ25" s="147"/>
      <c r="AR25" s="148">
        <f>SUMIF($D$5:$U$5,$AR$5,D25:U25)</f>
        <v>293000</v>
      </c>
      <c r="AS25" s="149"/>
      <c r="AT25" s="150">
        <f>SUMIF($D$5:$U$5,$AT$5,D25:U25)</f>
        <v>293000</v>
      </c>
      <c r="AU25" s="151">
        <f>V25+Y25+AB25+AE25+AH25+AK25</f>
        <v>314700</v>
      </c>
      <c r="AV25" s="149"/>
      <c r="AW25" s="150">
        <f>X25+AA25+AD25+AG25+AJ25+AM25</f>
        <v>314700</v>
      </c>
      <c r="AX25" s="148">
        <f>SUMIF($D$5:$I$5,$AX$5,D25:I25)</f>
        <v>91080</v>
      </c>
      <c r="AY25" s="149"/>
      <c r="AZ25" s="150">
        <f>SUMIF($D$5:$I$5,$AZ$5,D25:I25)</f>
        <v>91080</v>
      </c>
      <c r="BB25" s="99"/>
      <c r="BD25" s="152">
        <f>AR25+AU25</f>
        <v>607700</v>
      </c>
      <c r="BE25" s="153"/>
      <c r="BF25" s="154">
        <f>AT25+AW25</f>
        <v>607700</v>
      </c>
    </row>
    <row r="26" spans="1:58" ht="14.25" customHeight="1" x14ac:dyDescent="0.2">
      <c r="A26" s="89"/>
      <c r="B26" s="123"/>
      <c r="C26" s="183"/>
      <c r="D26" s="184">
        <f>IF(OR(D24=0,D25=0),"　 ",D24/D25)</f>
        <v>1.3170447934845841</v>
      </c>
      <c r="E26" s="185" t="s">
        <v>39</v>
      </c>
      <c r="F26" s="186">
        <f>IF(OR(F24=0,F25=0),"　 ",F24/F25)</f>
        <v>1.3170447934845841</v>
      </c>
      <c r="G26" s="184">
        <f>IF(OR(G24=0,G25=0),"　 ",G24/G25)</f>
        <v>0.85326278659611998</v>
      </c>
      <c r="H26" s="185"/>
      <c r="I26" s="186">
        <f>IF(OR(I24=0,I25=0),"　 ",I24/I25)</f>
        <v>0.85326278659611998</v>
      </c>
      <c r="J26" s="184">
        <f>IF(OR(J24=0,J25=0),"　 ",J24/J25)</f>
        <v>0.86764705882352944</v>
      </c>
      <c r="K26" s="185"/>
      <c r="L26" s="186">
        <f>IF(OR(L24=0,L25=0),"　 ",L24/L25)</f>
        <v>0.86764705882352944</v>
      </c>
      <c r="M26" s="184">
        <f>IF(OR(M24=0,M25=0),"　 ",M24/M25)</f>
        <v>1.0024526979677646</v>
      </c>
      <c r="N26" s="185"/>
      <c r="O26" s="186">
        <f>IF(OR(O24=0,O25=0),"　 ",O24/O25)</f>
        <v>1.0024526979677646</v>
      </c>
      <c r="P26" s="184">
        <f>IF(OR(P24=0,P25=0),"　 ",P24/P25)</f>
        <v>1.298753339269813</v>
      </c>
      <c r="Q26" s="185"/>
      <c r="R26" s="186">
        <f>IF(OR(R24=0,R25=0),"　 ",R24/R25)</f>
        <v>1.298753339269813</v>
      </c>
      <c r="S26" s="184">
        <f>IF(OR(S24=0,S25=0),"　 ",S24/S25)</f>
        <v>1.1981037924151696</v>
      </c>
      <c r="T26" s="185"/>
      <c r="U26" s="186">
        <f>IF(OR(U24=0,U25=0),"　 ",U24/U25)</f>
        <v>1.1981037924151696</v>
      </c>
      <c r="V26" s="184">
        <f>IF(OR(V24=0,V25=0),"　 ",V24/V25)</f>
        <v>1.0036613272311212</v>
      </c>
      <c r="W26" s="185"/>
      <c r="X26" s="186">
        <f>IF(OR(X24=0,X25=0),"　 ",X24/X25)</f>
        <v>1.0036613272311212</v>
      </c>
      <c r="Y26" s="184">
        <f>IF(OR(Y24=0,Y25=0),"　 ",Y24/Y25)</f>
        <v>0.8192041522491349</v>
      </c>
      <c r="Z26" s="185"/>
      <c r="AA26" s="186">
        <f>IF(OR(AA24=0,AA25=0),"　 ",AA24/AA25)</f>
        <v>0.8192041522491349</v>
      </c>
      <c r="AB26" s="184">
        <f>IF(OR(AB24=0,AB25=0),"　 ",AB24/AB25)</f>
        <v>0.89750328515111699</v>
      </c>
      <c r="AC26" s="185"/>
      <c r="AD26" s="186">
        <f>IF(OR(AD24=0,AD25=0),"　 ",AD24/AD25)</f>
        <v>0.89750328515111699</v>
      </c>
      <c r="AE26" s="184">
        <f>IF(OR(AE24=0,AE25=0),"　 ",AE24/AE25)</f>
        <v>0.78950798305637016</v>
      </c>
      <c r="AF26" s="185"/>
      <c r="AG26" s="186">
        <f>IF(OR(AG24=0,AG25=0),"　 ",AG24/AG25)</f>
        <v>0.78950798305637016</v>
      </c>
      <c r="AH26" s="184">
        <f>IF(OR(AH24=0,AH25=0),"　 ",AH24/AH25)</f>
        <v>0.83190394511149224</v>
      </c>
      <c r="AI26" s="185"/>
      <c r="AJ26" s="186">
        <f>IF(OR(AJ24=0,AJ25=0),"　 ",AJ24/AJ25)</f>
        <v>0.83190394511149224</v>
      </c>
      <c r="AK26" s="184">
        <f>IF(OR(AK24=0,AK25=0),"　 ",AK24/AK25)</f>
        <v>0.85762369572534503</v>
      </c>
      <c r="AL26" s="187"/>
      <c r="AM26" s="188">
        <f>IF(OR(AM24=0,AM25=0),"　 ",AM24/AM25)</f>
        <v>0.85762369572534503</v>
      </c>
      <c r="AN26" s="189">
        <f>IF(OR(AN24=0,AN25=0),"　 ",AN24/AN25)</f>
        <v>0.95408918874444626</v>
      </c>
      <c r="AO26" s="190"/>
      <c r="AP26" s="188">
        <f>IF(OR(AP24=0,AP25=0),"　 ",AP24/AP25)</f>
        <v>0.95408918874444626</v>
      </c>
      <c r="AQ26" s="99"/>
      <c r="AR26" s="191">
        <f>IF(OR(AR24=0,AR25=0),"　 ",AR24/AR25)</f>
        <v>1.0551535836177475</v>
      </c>
      <c r="AS26" s="192" t="s">
        <v>41</v>
      </c>
      <c r="AT26" s="193">
        <f>IF(OR(AT24=0,AT25=0),"　 ",AT24/AT25)</f>
        <v>1.0551535836177475</v>
      </c>
      <c r="AU26" s="191">
        <f>AU24/AU25</f>
        <v>0.85999364474102324</v>
      </c>
      <c r="AV26" s="192"/>
      <c r="AW26" s="193">
        <f>AW24/AW25</f>
        <v>0.85999364474102324</v>
      </c>
      <c r="AX26" s="191">
        <f>IF(OR(AX24=0,AX25=0),"　 ",AX24/AX25)</f>
        <v>1.0283267457180501</v>
      </c>
      <c r="AY26" s="192" t="s">
        <v>41</v>
      </c>
      <c r="AZ26" s="193">
        <f>IF(OR(AZ24=0,AZ25=0),"　 ",AZ24/AZ25)</f>
        <v>1.0283267457180501</v>
      </c>
      <c r="BB26" s="99"/>
      <c r="BD26" s="194"/>
      <c r="BE26" s="195"/>
      <c r="BF26" s="196"/>
    </row>
    <row r="27" spans="1:58" s="79" customFormat="1" ht="14.25" customHeight="1" x14ac:dyDescent="0.2">
      <c r="A27" s="89"/>
      <c r="B27" s="123"/>
      <c r="C27" s="197"/>
      <c r="D27" s="228">
        <f>SUM(D198:D205)</f>
        <v>30540</v>
      </c>
      <c r="E27" s="229"/>
      <c r="F27" s="230">
        <f>SUM(F198:F205)</f>
        <v>30540</v>
      </c>
      <c r="G27" s="228">
        <f>SUM(G198:G205)</f>
        <v>31340</v>
      </c>
      <c r="H27" s="229"/>
      <c r="I27" s="230">
        <f>SUM(I198:I205)</f>
        <v>31340</v>
      </c>
      <c r="J27" s="228">
        <f>SUM(J198:J205)</f>
        <v>37080</v>
      </c>
      <c r="K27" s="229"/>
      <c r="L27" s="230">
        <f>SUM(L198:L205)</f>
        <v>37080</v>
      </c>
      <c r="M27" s="228">
        <f>SUM(M198:M205)</f>
        <v>35520</v>
      </c>
      <c r="N27" s="229"/>
      <c r="O27" s="230">
        <f>SUM(O198:O205)</f>
        <v>35520</v>
      </c>
      <c r="P27" s="228">
        <f>SUM(P198:P205)</f>
        <v>33100</v>
      </c>
      <c r="Q27" s="229"/>
      <c r="R27" s="230">
        <f>SUM(R198:R205)</f>
        <v>33100</v>
      </c>
      <c r="S27" s="228">
        <f>SUM(S198:S205)</f>
        <v>36500</v>
      </c>
      <c r="T27" s="229"/>
      <c r="U27" s="230">
        <f>SUM(U198:U205)</f>
        <v>36500</v>
      </c>
      <c r="V27" s="228">
        <f>SUM(V198:V205)</f>
        <v>38540</v>
      </c>
      <c r="W27" s="229"/>
      <c r="X27" s="230">
        <f>SUM(X198:X205)</f>
        <v>38540</v>
      </c>
      <c r="Y27" s="228">
        <f>SUM(Y198:Y205)</f>
        <v>28500</v>
      </c>
      <c r="Z27" s="229"/>
      <c r="AA27" s="230">
        <f>SUM(AA198:AA205)</f>
        <v>28500</v>
      </c>
      <c r="AB27" s="228">
        <f>SUM(AB198:AB205)</f>
        <v>32540</v>
      </c>
      <c r="AC27" s="229"/>
      <c r="AD27" s="230">
        <f>SUM(AD198:AD205)</f>
        <v>32540</v>
      </c>
      <c r="AE27" s="228">
        <f>SUM(AE198:AE205)</f>
        <v>39900</v>
      </c>
      <c r="AF27" s="229"/>
      <c r="AG27" s="230">
        <f>SUM(AG198:AG205)</f>
        <v>39900</v>
      </c>
      <c r="AH27" s="228">
        <f>SUM(AH198:AH205)</f>
        <v>36240</v>
      </c>
      <c r="AI27" s="229"/>
      <c r="AJ27" s="230">
        <f>SUM(AJ198:AJ205)</f>
        <v>36240</v>
      </c>
      <c r="AK27" s="228">
        <f>SUM(AK198:AK205)</f>
        <v>41200</v>
      </c>
      <c r="AL27" s="229"/>
      <c r="AM27" s="230">
        <f>SUM(AM198:AM205)</f>
        <v>41200</v>
      </c>
      <c r="AN27" s="201">
        <f>SUMIF($D$5:$AM$5,$AN$5,D27:AM27)</f>
        <v>421000</v>
      </c>
      <c r="AO27" s="231"/>
      <c r="AP27" s="232">
        <f>SUMIF($D$5:$AM$5,$AP$5,D27:AM27)</f>
        <v>421000</v>
      </c>
      <c r="AQ27" s="131"/>
      <c r="AR27" s="204">
        <f>SUMIF($D$5:$U$5,$AR$5,D27:U27)</f>
        <v>204080</v>
      </c>
      <c r="AS27" s="233"/>
      <c r="AT27" s="234">
        <f>SUMIF($D$5:$U$5,$AT$5,D27:U27)</f>
        <v>204080</v>
      </c>
      <c r="AU27" s="204">
        <f>V27+Y27+AB27+AE27+AH27+AK27</f>
        <v>216920</v>
      </c>
      <c r="AV27" s="233"/>
      <c r="AW27" s="234">
        <f>X27+AA27+AD27+AG27+AJ27+AM27</f>
        <v>216920</v>
      </c>
      <c r="AX27" s="204">
        <f>SUMIF($D$5:$I$5,$AX$5,D27:I27)</f>
        <v>61880</v>
      </c>
      <c r="AY27" s="233"/>
      <c r="AZ27" s="234">
        <f>SUMIF($D$5:$I$5,$AZ$5,D27:I27)</f>
        <v>61880</v>
      </c>
      <c r="BA27" s="135"/>
      <c r="BB27" s="131"/>
      <c r="BD27" s="235">
        <f>AR27+AU27</f>
        <v>421000</v>
      </c>
      <c r="BE27" s="236"/>
      <c r="BF27" s="237">
        <f>AT27+AW27</f>
        <v>421000</v>
      </c>
    </row>
    <row r="28" spans="1:58" ht="14.25" customHeight="1" x14ac:dyDescent="0.2">
      <c r="A28" s="89"/>
      <c r="B28" s="123"/>
      <c r="C28" s="139" t="s">
        <v>46</v>
      </c>
      <c r="D28" s="140">
        <v>30680</v>
      </c>
      <c r="E28" s="141"/>
      <c r="F28" s="142">
        <v>30680</v>
      </c>
      <c r="G28" s="140">
        <v>36900</v>
      </c>
      <c r="H28" s="141"/>
      <c r="I28" s="142">
        <v>36900</v>
      </c>
      <c r="J28" s="140">
        <v>37480</v>
      </c>
      <c r="K28" s="141"/>
      <c r="L28" s="142">
        <v>37480</v>
      </c>
      <c r="M28" s="140">
        <v>37020</v>
      </c>
      <c r="N28" s="141"/>
      <c r="O28" s="142">
        <v>37020</v>
      </c>
      <c r="P28" s="140">
        <v>34720</v>
      </c>
      <c r="Q28" s="141"/>
      <c r="R28" s="142">
        <v>34720</v>
      </c>
      <c r="S28" s="140">
        <v>35240</v>
      </c>
      <c r="T28" s="141"/>
      <c r="U28" s="142">
        <v>35240</v>
      </c>
      <c r="V28" s="140">
        <v>37580</v>
      </c>
      <c r="W28" s="141"/>
      <c r="X28" s="142">
        <v>37580</v>
      </c>
      <c r="Y28" s="140">
        <v>31500</v>
      </c>
      <c r="Z28" s="141"/>
      <c r="AA28" s="142">
        <v>31500</v>
      </c>
      <c r="AB28" s="140">
        <v>32860</v>
      </c>
      <c r="AC28" s="141"/>
      <c r="AD28" s="142">
        <v>32860</v>
      </c>
      <c r="AE28" s="140">
        <v>40140</v>
      </c>
      <c r="AF28" s="141"/>
      <c r="AG28" s="142">
        <v>40140</v>
      </c>
      <c r="AH28" s="140">
        <v>36980</v>
      </c>
      <c r="AI28" s="141"/>
      <c r="AJ28" s="142">
        <v>36980</v>
      </c>
      <c r="AK28" s="140">
        <v>38720</v>
      </c>
      <c r="AL28" s="141"/>
      <c r="AM28" s="143">
        <v>38720</v>
      </c>
      <c r="AN28" s="144">
        <f>SUMIF($D$5:$AM$5,$AN$5,D28:AM28)</f>
        <v>429820</v>
      </c>
      <c r="AO28" s="211"/>
      <c r="AP28" s="146">
        <f>SUMIF($D$5:$AM$5,$AP$5,D28:AM28)</f>
        <v>429820</v>
      </c>
      <c r="AQ28" s="238"/>
      <c r="AR28" s="239">
        <f>SUMIF($D$5:$U$5,$AR$5,D28:U28)</f>
        <v>212040</v>
      </c>
      <c r="AS28" s="149"/>
      <c r="AT28" s="150">
        <f>SUMIF($D$5:$U$5,$AT$5,D28:U28)</f>
        <v>212040</v>
      </c>
      <c r="AU28" s="151">
        <f>V28+Y28+AB28+AE28+AH28+AK28</f>
        <v>217780</v>
      </c>
      <c r="AV28" s="149"/>
      <c r="AW28" s="150">
        <f>X28+AA28+AD28+AG28+AJ28+AM28</f>
        <v>217780</v>
      </c>
      <c r="AX28" s="148">
        <f>SUMIF($D$5:$I$5,$AX$5,D28:I28)</f>
        <v>67580</v>
      </c>
      <c r="AY28" s="149"/>
      <c r="AZ28" s="150">
        <f>SUMIF($D$5:$I$5,$AZ$5,D28:I28)</f>
        <v>67580</v>
      </c>
      <c r="BB28" s="99"/>
      <c r="BD28" s="152">
        <f>AR28+AU28</f>
        <v>429820</v>
      </c>
      <c r="BE28" s="153"/>
      <c r="BF28" s="154">
        <f>AT28+AW28</f>
        <v>429820</v>
      </c>
    </row>
    <row r="29" spans="1:58" ht="14.25" customHeight="1" x14ac:dyDescent="0.2">
      <c r="A29" s="89"/>
      <c r="B29" s="123"/>
      <c r="C29" s="139"/>
      <c r="D29" s="155">
        <f>IF(OR(D27=0,D28=0),"　 ",D27/D28)</f>
        <v>0.99543676662320735</v>
      </c>
      <c r="E29" s="156" t="s">
        <v>39</v>
      </c>
      <c r="F29" s="157">
        <f>IF(OR(F27=0,F28=0),"　 ",F27/F28)</f>
        <v>0.99543676662320735</v>
      </c>
      <c r="G29" s="155">
        <f>IF(OR(G27=0,G28=0),"　 ",G27/G28)</f>
        <v>0.84932249322493225</v>
      </c>
      <c r="H29" s="156"/>
      <c r="I29" s="157">
        <f>IF(OR(I27=0,I28=0),"　 ",I27/I28)</f>
        <v>0.84932249322493225</v>
      </c>
      <c r="J29" s="155">
        <f>IF(OR(J27=0,J28=0),"　 ",J27/J28)</f>
        <v>0.98932764140875129</v>
      </c>
      <c r="K29" s="156"/>
      <c r="L29" s="157">
        <f>IF(OR(L27=0,L28=0),"　 ",L27/L28)</f>
        <v>0.98932764140875129</v>
      </c>
      <c r="M29" s="155">
        <f>IF(OR(M27=0,M28=0),"　 ",M27/M28)</f>
        <v>0.95948136142625606</v>
      </c>
      <c r="N29" s="156"/>
      <c r="O29" s="157">
        <f>IF(OR(O27=0,O28=0),"　 ",O27/O28)</f>
        <v>0.95948136142625606</v>
      </c>
      <c r="P29" s="155">
        <f>IF(OR(P27=0,P28=0),"　 ",P27/P28)</f>
        <v>0.95334101382488479</v>
      </c>
      <c r="Q29" s="156"/>
      <c r="R29" s="157">
        <f>IF(OR(R27=0,R28=0),"　 ",R27/R28)</f>
        <v>0.95334101382488479</v>
      </c>
      <c r="S29" s="155">
        <f>IF(OR(S27=0,S28=0),"　 ",S27/S28)</f>
        <v>1.0357548240635641</v>
      </c>
      <c r="T29" s="156"/>
      <c r="U29" s="157">
        <f>IF(OR(U27=0,U28=0),"　 ",U27/U28)</f>
        <v>1.0357548240635641</v>
      </c>
      <c r="V29" s="155">
        <f>IF(OR(V27=0,V28=0),"　 ",V27/V28)</f>
        <v>1.0255455029270888</v>
      </c>
      <c r="W29" s="156"/>
      <c r="X29" s="157">
        <f>IF(OR(X27=0,X28=0),"　 ",X27/X28)</f>
        <v>1.0255455029270888</v>
      </c>
      <c r="Y29" s="155">
        <f>IF(OR(Y27=0,Y28=0),"　 ",Y27/Y28)</f>
        <v>0.90476190476190477</v>
      </c>
      <c r="Z29" s="156"/>
      <c r="AA29" s="157">
        <f>IF(OR(AA27=0,AA28=0),"　 ",AA27/AA28)</f>
        <v>0.90476190476190477</v>
      </c>
      <c r="AB29" s="155">
        <f>IF(OR(AB27=0,AB28=0),"　 ",AB27/AB28)</f>
        <v>0.99026171637248939</v>
      </c>
      <c r="AC29" s="156"/>
      <c r="AD29" s="157">
        <f>IF(OR(AD27=0,AD28=0),"　 ",AD27/AD28)</f>
        <v>0.99026171637248939</v>
      </c>
      <c r="AE29" s="155">
        <f>IF(OR(AE27=0,AE28=0),"　 ",AE27/AE28)</f>
        <v>0.99402092675635279</v>
      </c>
      <c r="AF29" s="156"/>
      <c r="AG29" s="157">
        <f>IF(OR(AG27=0,AG28=0),"　 ",AG27/AG28)</f>
        <v>0.99402092675635279</v>
      </c>
      <c r="AH29" s="155">
        <f>IF(OR(AH27=0,AH28=0),"　 ",AH27/AH28)</f>
        <v>0.97998918334234719</v>
      </c>
      <c r="AI29" s="156"/>
      <c r="AJ29" s="157">
        <f>IF(OR(AJ27=0,AJ28=0),"　 ",AJ27/AJ28)</f>
        <v>0.97998918334234719</v>
      </c>
      <c r="AK29" s="155">
        <f>IF(OR(AK27=0,AK28=0),"　 ",AK27/AK28)</f>
        <v>1.0640495867768596</v>
      </c>
      <c r="AL29" s="159"/>
      <c r="AM29" s="157">
        <f>IF(OR(AM27=0,AM28=0),"　 ",AM27/AM28)</f>
        <v>1.0640495867768596</v>
      </c>
      <c r="AN29" s="160">
        <f>IF(OR(AN27=0,AN28=0),"　 ",AN27/AN28)</f>
        <v>0.97947978223442367</v>
      </c>
      <c r="AO29" s="161"/>
      <c r="AP29" s="162">
        <f>IF(OR(AP27=0,AP28=0),"　 ",AP27/AP28)</f>
        <v>0.97947978223442367</v>
      </c>
      <c r="AQ29" s="240"/>
      <c r="AR29" s="241">
        <f>IF(OR(AR27=0,AR28=0),"　 ",AR27/AR28)</f>
        <v>0.96245991322391999</v>
      </c>
      <c r="AS29" s="164" t="s">
        <v>41</v>
      </c>
      <c r="AT29" s="165">
        <f>IF(OR(AT27=0,AT28=0),"　 ",AT27/AT28)</f>
        <v>0.96245991322391999</v>
      </c>
      <c r="AU29" s="163">
        <f>AU27/AU28</f>
        <v>0.99605106070346217</v>
      </c>
      <c r="AV29" s="164"/>
      <c r="AW29" s="165">
        <f>AW27/AW28</f>
        <v>0.99605106070346217</v>
      </c>
      <c r="AX29" s="163">
        <f>IF(OR(AX27=0,AX28=0),"　 ",AX27/AX28)</f>
        <v>0.91565551938443324</v>
      </c>
      <c r="AY29" s="164" t="s">
        <v>41</v>
      </c>
      <c r="AZ29" s="165">
        <f>IF(OR(AZ27=0,AZ28=0),"　 ",AZ27/AZ28)</f>
        <v>0.91565551938443324</v>
      </c>
      <c r="BB29" s="99"/>
      <c r="BD29" s="166"/>
      <c r="BE29" s="167"/>
      <c r="BF29" s="168"/>
    </row>
    <row r="30" spans="1:58" s="79" customFormat="1" ht="14.25" customHeight="1" x14ac:dyDescent="0.2">
      <c r="A30" s="89"/>
      <c r="B30" s="123"/>
      <c r="C30" s="169"/>
      <c r="D30" s="170">
        <f>SUM(D206:D212)</f>
        <v>12739</v>
      </c>
      <c r="E30" s="171"/>
      <c r="F30" s="172">
        <f>SUM(F206:F212)</f>
        <v>7500</v>
      </c>
      <c r="G30" s="170">
        <f>SUM(G206:G212)</f>
        <v>21585</v>
      </c>
      <c r="H30" s="171"/>
      <c r="I30" s="172">
        <f>SUM(I206:I212)</f>
        <v>11180</v>
      </c>
      <c r="J30" s="170">
        <f>SUM(J206:J212)</f>
        <v>22002</v>
      </c>
      <c r="K30" s="171"/>
      <c r="L30" s="172">
        <f>SUM(L206:L212)</f>
        <v>13060</v>
      </c>
      <c r="M30" s="170">
        <f>SUM(M206:M212)</f>
        <v>16152</v>
      </c>
      <c r="N30" s="171"/>
      <c r="O30" s="172">
        <f>SUM(O206:O212)</f>
        <v>10960</v>
      </c>
      <c r="P30" s="170">
        <f>SUM(P206:P212)</f>
        <v>34448</v>
      </c>
      <c r="Q30" s="171"/>
      <c r="R30" s="172">
        <f>SUM(R206:R212)</f>
        <v>14160</v>
      </c>
      <c r="S30" s="170">
        <f>SUM(S206:S212)</f>
        <v>25141</v>
      </c>
      <c r="T30" s="171"/>
      <c r="U30" s="172">
        <f>SUM(U206:U212)</f>
        <v>15940</v>
      </c>
      <c r="V30" s="170">
        <f>SUM(V206:V212)</f>
        <v>23208</v>
      </c>
      <c r="W30" s="171"/>
      <c r="X30" s="172">
        <f>SUM(X206:X212)</f>
        <v>15260</v>
      </c>
      <c r="Y30" s="170">
        <f>SUM(Y206:Y212)</f>
        <v>24887</v>
      </c>
      <c r="Z30" s="171"/>
      <c r="AA30" s="172">
        <f>SUM(AA206:AA212)</f>
        <v>11280</v>
      </c>
      <c r="AB30" s="170">
        <f>SUM(AB206:AB212)</f>
        <v>20585</v>
      </c>
      <c r="AC30" s="171"/>
      <c r="AD30" s="172">
        <f>SUM(AD206:AD212)</f>
        <v>11460</v>
      </c>
      <c r="AE30" s="170">
        <f>SUM(AE206:AE212)</f>
        <v>18769</v>
      </c>
      <c r="AF30" s="171"/>
      <c r="AG30" s="172">
        <f>SUM(AG206:AG212)</f>
        <v>8800</v>
      </c>
      <c r="AH30" s="170">
        <f>SUM(AH206:AH212)</f>
        <v>15817</v>
      </c>
      <c r="AI30" s="171"/>
      <c r="AJ30" s="172">
        <f>SUM(AJ206:AJ212)</f>
        <v>11040</v>
      </c>
      <c r="AK30" s="170">
        <f>SUM(AK206:AK212)</f>
        <v>10838</v>
      </c>
      <c r="AL30" s="171"/>
      <c r="AM30" s="172">
        <f>SUM(AM206:AM212)</f>
        <v>8840</v>
      </c>
      <c r="AN30" s="174">
        <f>SUMIF($D$5:$AM$5,$AN$5,D30:AM30)</f>
        <v>246171</v>
      </c>
      <c r="AO30" s="173"/>
      <c r="AP30" s="175">
        <f>SUMIF($D$5:$AM$5,$AP$5,D30:AM30)</f>
        <v>139480</v>
      </c>
      <c r="AQ30" s="242">
        <f t="shared" ref="AQ30:AZ30" si="0">SUMIF($D$5:$AM$5,$AP$5,E30:AN30)</f>
        <v>479603</v>
      </c>
      <c r="AR30" s="243">
        <f t="shared" si="0"/>
        <v>0</v>
      </c>
      <c r="AS30" s="175">
        <f t="shared" si="0"/>
        <v>271460</v>
      </c>
      <c r="AT30" s="175">
        <f t="shared" si="0"/>
        <v>937621</v>
      </c>
      <c r="AU30" s="175">
        <f t="shared" si="0"/>
        <v>0</v>
      </c>
      <c r="AV30" s="175">
        <f t="shared" si="0"/>
        <v>531740</v>
      </c>
      <c r="AW30" s="175">
        <f t="shared" si="0"/>
        <v>1853240</v>
      </c>
      <c r="AX30" s="175">
        <f t="shared" si="0"/>
        <v>0</v>
      </c>
      <c r="AY30" s="175">
        <f t="shared" si="0"/>
        <v>1050420</v>
      </c>
      <c r="AZ30" s="175">
        <f t="shared" si="0"/>
        <v>3690328</v>
      </c>
      <c r="BA30" s="135"/>
      <c r="BB30" s="131"/>
      <c r="BD30" s="179">
        <f>AR30+AU30</f>
        <v>0</v>
      </c>
      <c r="BE30" s="180"/>
      <c r="BF30" s="181">
        <f>AT30+AW30</f>
        <v>2790861</v>
      </c>
    </row>
    <row r="31" spans="1:58" ht="14.25" customHeight="1" x14ac:dyDescent="0.2">
      <c r="A31" s="89"/>
      <c r="B31" s="123"/>
      <c r="C31" s="182" t="s">
        <v>47</v>
      </c>
      <c r="D31" s="140">
        <v>15774</v>
      </c>
      <c r="E31" s="141"/>
      <c r="F31" s="142">
        <v>6620</v>
      </c>
      <c r="G31" s="140">
        <v>16283</v>
      </c>
      <c r="H31" s="141"/>
      <c r="I31" s="142">
        <v>9800</v>
      </c>
      <c r="J31" s="140">
        <v>25123</v>
      </c>
      <c r="K31" s="141"/>
      <c r="L31" s="142">
        <v>10300</v>
      </c>
      <c r="M31" s="140">
        <v>21852</v>
      </c>
      <c r="N31" s="141"/>
      <c r="O31" s="142">
        <v>10060</v>
      </c>
      <c r="P31" s="140">
        <v>14228</v>
      </c>
      <c r="Q31" s="141"/>
      <c r="R31" s="142">
        <v>7720</v>
      </c>
      <c r="S31" s="140">
        <v>8460</v>
      </c>
      <c r="T31" s="141"/>
      <c r="U31" s="142">
        <v>8460</v>
      </c>
      <c r="V31" s="140">
        <v>20353</v>
      </c>
      <c r="W31" s="141"/>
      <c r="X31" s="142">
        <v>6900</v>
      </c>
      <c r="Y31" s="140">
        <v>21143</v>
      </c>
      <c r="Z31" s="141"/>
      <c r="AA31" s="142">
        <v>8040</v>
      </c>
      <c r="AB31" s="140">
        <v>21895</v>
      </c>
      <c r="AC31" s="141"/>
      <c r="AD31" s="142">
        <v>9040</v>
      </c>
      <c r="AE31" s="140">
        <v>18213</v>
      </c>
      <c r="AF31" s="141"/>
      <c r="AG31" s="142">
        <v>11020</v>
      </c>
      <c r="AH31" s="140">
        <v>13015</v>
      </c>
      <c r="AI31" s="141"/>
      <c r="AJ31" s="142">
        <v>11080</v>
      </c>
      <c r="AK31" s="140">
        <v>33332</v>
      </c>
      <c r="AL31" s="141"/>
      <c r="AM31" s="143">
        <v>13220</v>
      </c>
      <c r="AN31" s="144">
        <f>SUMIF($D$5:$AM$5,$AN$5,D31:AM31)</f>
        <v>229671</v>
      </c>
      <c r="AO31" s="211"/>
      <c r="AP31" s="146">
        <f>SUMIF($D$5:$AM$5,$AP$5,D31:AM31)</f>
        <v>112260</v>
      </c>
      <c r="AQ31" s="238"/>
      <c r="AR31" s="239">
        <f>SUMIF($D$5:$U$5,$AR$5,D31:U31)</f>
        <v>101720</v>
      </c>
      <c r="AS31" s="149"/>
      <c r="AT31" s="150">
        <f>SUMIF($D$5:$U$5,$AT$5,D31:U31)</f>
        <v>52960</v>
      </c>
      <c r="AU31" s="151">
        <f>V31+Y31+AB31+AE31+AH31+AK31</f>
        <v>127951</v>
      </c>
      <c r="AV31" s="149"/>
      <c r="AW31" s="150">
        <f>X31+AA31+AD31+AG31+AJ31+AM31</f>
        <v>59300</v>
      </c>
      <c r="AX31" s="148">
        <f>SUMIF($D$5:$I$5,$AX$5,D31:I31)</f>
        <v>32057</v>
      </c>
      <c r="AY31" s="149"/>
      <c r="AZ31" s="150">
        <f>SUMIF($D$5:$I$5,$AZ$5,D31:I31)</f>
        <v>16420</v>
      </c>
      <c r="BB31" s="99"/>
      <c r="BD31" s="152">
        <f>AR31+AU31</f>
        <v>229671</v>
      </c>
      <c r="BE31" s="153"/>
      <c r="BF31" s="154">
        <f>AT31+AW31</f>
        <v>112260</v>
      </c>
    </row>
    <row r="32" spans="1:58" ht="14.25" customHeight="1" x14ac:dyDescent="0.2">
      <c r="A32" s="89"/>
      <c r="B32" s="123"/>
      <c r="C32" s="183"/>
      <c r="D32" s="184">
        <f>IF(OR(D30=0,D31=0),"　 ",D30/D31)</f>
        <v>0.80759477621402309</v>
      </c>
      <c r="E32" s="185" t="s">
        <v>39</v>
      </c>
      <c r="F32" s="186">
        <f>IF(OR(F30=0,F31=0),"　 ",F30/F31)</f>
        <v>1.1329305135951662</v>
      </c>
      <c r="G32" s="184">
        <f>IF(OR(G30=0,G31=0),"　 ",G30/G31)</f>
        <v>1.3256156727875699</v>
      </c>
      <c r="H32" s="185"/>
      <c r="I32" s="186">
        <f>IF(OR(I30=0,I31=0),"　 ",I30/I31)</f>
        <v>1.1408163265306122</v>
      </c>
      <c r="J32" s="184">
        <f>IF(OR(J30=0,J31=0),"　 ",J30/J31)</f>
        <v>0.87577120566811284</v>
      </c>
      <c r="K32" s="185"/>
      <c r="L32" s="186">
        <f>IF(OR(L30=0,L31=0),"　 ",L30/L31)</f>
        <v>1.2679611650485436</v>
      </c>
      <c r="M32" s="184">
        <f>IF(OR(M30=0,M31=0),"　 ",M30/M31)</f>
        <v>0.73915431081823169</v>
      </c>
      <c r="N32" s="185"/>
      <c r="O32" s="186">
        <f>IF(OR(O30=0,O31=0),"　 ",O30/O31)</f>
        <v>1.0894632206759443</v>
      </c>
      <c r="P32" s="184">
        <f>IF(OR(P30=0,P31=0),"　 ",P30/P31)</f>
        <v>2.4211414113016585</v>
      </c>
      <c r="Q32" s="185"/>
      <c r="R32" s="186">
        <f>IF(OR(R30=0,R31=0),"　 ",R30/R31)</f>
        <v>1.8341968911917099</v>
      </c>
      <c r="S32" s="184">
        <f>IF(OR(S30=0,S31=0),"　 ",S30/S31)</f>
        <v>2.9717494089834515</v>
      </c>
      <c r="T32" s="185"/>
      <c r="U32" s="186">
        <f>IF(OR(U30=0,U31=0),"　 ",U30/U31)</f>
        <v>1.884160756501182</v>
      </c>
      <c r="V32" s="184">
        <f>IF(OR(V30=0,V31=0),"　 ",V30/V31)</f>
        <v>1.1402741610573379</v>
      </c>
      <c r="W32" s="185"/>
      <c r="X32" s="186">
        <f>IF(OR(X30=0,X31=0),"　 ",X30/X31)</f>
        <v>2.2115942028985507</v>
      </c>
      <c r="Y32" s="184">
        <f>IF(OR(Y30=0,Y31=0),"　 ",Y30/Y31)</f>
        <v>1.1770798845953743</v>
      </c>
      <c r="Z32" s="185"/>
      <c r="AA32" s="186">
        <f>IF(OR(AA30=0,AA31=0),"　 ",AA30/AA31)</f>
        <v>1.4029850746268657</v>
      </c>
      <c r="AB32" s="184">
        <f>IF(OR(AB30=0,AB31=0),"　 ",AB30/AB31)</f>
        <v>0.94016898835350537</v>
      </c>
      <c r="AC32" s="185"/>
      <c r="AD32" s="186">
        <f>IF(OR(AD30=0,AD31=0),"　 ",AD30/AD31)</f>
        <v>1.2676991150442478</v>
      </c>
      <c r="AE32" s="184">
        <f>IF(OR(AE30=0,AE31=0),"　 ",AE30/AE31)</f>
        <v>1.0305276450886729</v>
      </c>
      <c r="AF32" s="185"/>
      <c r="AG32" s="186">
        <f>IF(OR(AG30=0,AG31=0),"　 ",AG30/AG31)</f>
        <v>0.79854809437386565</v>
      </c>
      <c r="AH32" s="184">
        <f>IF(OR(AH30=0,AH31=0),"　 ",AH30/AH31)</f>
        <v>1.2152900499423742</v>
      </c>
      <c r="AI32" s="185"/>
      <c r="AJ32" s="186">
        <f>IF(OR(AJ30=0,AJ31=0),"　 ",AJ30/AJ31)</f>
        <v>0.99638989169675085</v>
      </c>
      <c r="AK32" s="184">
        <f>IF(OR(AK30=0,AK31=0),"　 ",AK30/AK31)</f>
        <v>0.32515300612024484</v>
      </c>
      <c r="AL32" s="187"/>
      <c r="AM32" s="188">
        <f>IF(OR(AM30=0,AM31=0),"　 ",AM30/AM31)</f>
        <v>0.66868381240544628</v>
      </c>
      <c r="AN32" s="189">
        <f>IF(OR(AN30=0,AN31=0),"　 ",AN30/AN31)</f>
        <v>1.0718418955810702</v>
      </c>
      <c r="AO32" s="190"/>
      <c r="AP32" s="188">
        <f>IF(OR(AP30=0,AP31=0),"　 ",AP30/AP31)</f>
        <v>1.2424728309282025</v>
      </c>
      <c r="AQ32" s="240"/>
      <c r="AR32" s="244" t="str">
        <f>IF(OR(AR30=0,AR31=0),"　 ",AR30/AR31)</f>
        <v xml:space="preserve">　 </v>
      </c>
      <c r="AS32" s="192" t="s">
        <v>41</v>
      </c>
      <c r="AT32" s="193">
        <f>IF(OR(AT30=0,AT31=0),"　 ",AT30/AT31)</f>
        <v>17.70432401812689</v>
      </c>
      <c r="AU32" s="191">
        <f>AU30/AU31</f>
        <v>0</v>
      </c>
      <c r="AV32" s="192"/>
      <c r="AW32" s="193">
        <f>AW30/AW31</f>
        <v>31.251939291736932</v>
      </c>
      <c r="AX32" s="191" t="str">
        <f>IF(OR(AX30=0,AX31=0),"　 ",AX30/AX31)</f>
        <v xml:space="preserve">　 </v>
      </c>
      <c r="AY32" s="192" t="s">
        <v>41</v>
      </c>
      <c r="AZ32" s="193">
        <f>IF(OR(AZ30=0,AZ31=0),"　 ",AZ30/AZ31)</f>
        <v>224.74591961023143</v>
      </c>
      <c r="BB32" s="99"/>
      <c r="BD32" s="194"/>
      <c r="BE32" s="195"/>
      <c r="BF32" s="196"/>
    </row>
    <row r="33" spans="1:58" s="79" customFormat="1" ht="14.25" customHeight="1" x14ac:dyDescent="0.2">
      <c r="A33" s="89"/>
      <c r="B33" s="123"/>
      <c r="C33" s="197"/>
      <c r="D33" s="228">
        <f>D213</f>
        <v>0</v>
      </c>
      <c r="E33" s="229"/>
      <c r="F33" s="230">
        <f>F213</f>
        <v>0</v>
      </c>
      <c r="G33" s="228">
        <f>G213</f>
        <v>0</v>
      </c>
      <c r="H33" s="229"/>
      <c r="I33" s="245">
        <f>I213</f>
        <v>0</v>
      </c>
      <c r="J33" s="228">
        <f>J213</f>
        <v>0</v>
      </c>
      <c r="K33" s="229"/>
      <c r="L33" s="230">
        <f>L213</f>
        <v>0</v>
      </c>
      <c r="M33" s="228">
        <f>M213</f>
        <v>0</v>
      </c>
      <c r="N33" s="229"/>
      <c r="O33" s="230">
        <f>O213</f>
        <v>0</v>
      </c>
      <c r="P33" s="228">
        <f>P213</f>
        <v>0</v>
      </c>
      <c r="Q33" s="229"/>
      <c r="R33" s="230">
        <f>R213</f>
        <v>0</v>
      </c>
      <c r="S33" s="228">
        <f>S213</f>
        <v>0</v>
      </c>
      <c r="T33" s="229"/>
      <c r="U33" s="230">
        <f>U213</f>
        <v>0</v>
      </c>
      <c r="V33" s="228">
        <f>V213</f>
        <v>0</v>
      </c>
      <c r="W33" s="229"/>
      <c r="X33" s="230">
        <f>X213</f>
        <v>0</v>
      </c>
      <c r="Y33" s="228">
        <f>Y213</f>
        <v>0</v>
      </c>
      <c r="Z33" s="229"/>
      <c r="AA33" s="230">
        <f>AA213</f>
        <v>0</v>
      </c>
      <c r="AB33" s="228">
        <f>AB213</f>
        <v>0</v>
      </c>
      <c r="AC33" s="229"/>
      <c r="AD33" s="230">
        <f>AD213</f>
        <v>0</v>
      </c>
      <c r="AE33" s="228">
        <f>AE213</f>
        <v>0</v>
      </c>
      <c r="AF33" s="229"/>
      <c r="AG33" s="230">
        <f>AG213</f>
        <v>0</v>
      </c>
      <c r="AH33" s="228">
        <f>AH213</f>
        <v>0</v>
      </c>
      <c r="AI33" s="229"/>
      <c r="AJ33" s="230">
        <f>AJ213</f>
        <v>0</v>
      </c>
      <c r="AK33" s="228">
        <f>AK213</f>
        <v>0</v>
      </c>
      <c r="AL33" s="229"/>
      <c r="AM33" s="230">
        <f>AM213</f>
        <v>0</v>
      </c>
      <c r="AN33" s="201">
        <f>SUMIF($D$5:$AM$5,$AN$5,D33:AM33)</f>
        <v>0</v>
      </c>
      <c r="AO33" s="231"/>
      <c r="AP33" s="232">
        <f>SUMIF($D$5:$AM$5,$AP$5,D33:AM33)</f>
        <v>0</v>
      </c>
      <c r="AQ33" s="246"/>
      <c r="AR33" s="247">
        <f>SUMIF($D$5:$U$5,$AR$5,D33:U33)</f>
        <v>0</v>
      </c>
      <c r="AS33" s="233"/>
      <c r="AT33" s="234">
        <f>SUMIF($D$5:$U$5,$AT$5,D33:U33)</f>
        <v>0</v>
      </c>
      <c r="AU33" s="204">
        <f>V33+Y33+AB33+AE33+AH33+AK33</f>
        <v>0</v>
      </c>
      <c r="AV33" s="233"/>
      <c r="AW33" s="234">
        <f>X33+AA33+AD33+AG33+AJ33+AM33</f>
        <v>0</v>
      </c>
      <c r="AX33" s="204">
        <f>SUMIF($D$5:$I$5,$AX$5,D33:I33)</f>
        <v>0</v>
      </c>
      <c r="AY33" s="233"/>
      <c r="AZ33" s="234">
        <f>SUMIF($D$5:$I$5,$AZ$5,D33:I33)</f>
        <v>0</v>
      </c>
      <c r="BA33" s="135"/>
      <c r="BB33" s="131"/>
      <c r="BD33" s="235">
        <f>AR33+AU33</f>
        <v>0</v>
      </c>
      <c r="BE33" s="236"/>
      <c r="BF33" s="237">
        <f>AT33+AW33</f>
        <v>0</v>
      </c>
    </row>
    <row r="34" spans="1:58" ht="14.25" customHeight="1" x14ac:dyDescent="0.2">
      <c r="A34" s="89"/>
      <c r="B34" s="123"/>
      <c r="C34" s="248" t="s">
        <v>48</v>
      </c>
      <c r="D34" s="140"/>
      <c r="E34" s="141"/>
      <c r="F34" s="142"/>
      <c r="G34" s="140"/>
      <c r="H34" s="141"/>
      <c r="I34" s="142"/>
      <c r="J34" s="140"/>
      <c r="K34" s="141"/>
      <c r="L34" s="142"/>
      <c r="M34" s="140"/>
      <c r="N34" s="141"/>
      <c r="O34" s="142"/>
      <c r="P34" s="140"/>
      <c r="Q34" s="141"/>
      <c r="R34" s="142"/>
      <c r="S34" s="140"/>
      <c r="T34" s="141"/>
      <c r="U34" s="142"/>
      <c r="V34" s="140"/>
      <c r="W34" s="141"/>
      <c r="X34" s="142"/>
      <c r="Y34" s="140"/>
      <c r="Z34" s="141"/>
      <c r="AA34" s="142"/>
      <c r="AB34" s="140"/>
      <c r="AC34" s="141"/>
      <c r="AD34" s="142"/>
      <c r="AE34" s="140"/>
      <c r="AF34" s="141"/>
      <c r="AG34" s="142"/>
      <c r="AH34" s="140"/>
      <c r="AI34" s="141"/>
      <c r="AJ34" s="142"/>
      <c r="AK34" s="140"/>
      <c r="AL34" s="141"/>
      <c r="AM34" s="143"/>
      <c r="AN34" s="144">
        <f>SUMIF($D$5:$AM$5,$AN$5,D34:AM34)</f>
        <v>0</v>
      </c>
      <c r="AO34" s="211"/>
      <c r="AP34" s="146">
        <f>SUMIF($D$5:$AM$5,$AP$5,D34:AM34)</f>
        <v>0</v>
      </c>
      <c r="AQ34" s="147"/>
      <c r="AR34" s="148">
        <f>SUMIF($D$5:$U$5,$AR$5,D34:U34)</f>
        <v>0</v>
      </c>
      <c r="AS34" s="149"/>
      <c r="AT34" s="150">
        <f>SUMIF($D$5:$U$5,$AT$5,D34:U34)</f>
        <v>0</v>
      </c>
      <c r="AU34" s="151">
        <f>V34+Y34+AB34+AE34+AH34+AK34</f>
        <v>0</v>
      </c>
      <c r="AV34" s="149"/>
      <c r="AW34" s="150">
        <f>X34+AA34+AD34+AG34+AJ34+AM34</f>
        <v>0</v>
      </c>
      <c r="AX34" s="148">
        <f>SUMIF($D$5:$I$5,$AX$5,D34:I34)</f>
        <v>0</v>
      </c>
      <c r="AY34" s="149"/>
      <c r="AZ34" s="150">
        <f>SUMIF($D$5:$I$5,$AZ$5,D34:I34)</f>
        <v>0</v>
      </c>
      <c r="BB34" s="99"/>
      <c r="BD34" s="152">
        <f>AR34+AU34</f>
        <v>0</v>
      </c>
      <c r="BE34" s="153"/>
      <c r="BF34" s="154">
        <f>AT34+AW34</f>
        <v>0</v>
      </c>
    </row>
    <row r="35" spans="1:58" ht="14.25" customHeight="1" x14ac:dyDescent="0.2">
      <c r="A35" s="89"/>
      <c r="B35" s="249"/>
      <c r="C35" s="250"/>
      <c r="D35" s="251" t="str">
        <f>IF(OR(D33=0,D34=0),"　 ",D33/D34)</f>
        <v xml:space="preserve">　 </v>
      </c>
      <c r="E35" s="252" t="s">
        <v>39</v>
      </c>
      <c r="F35" s="253" t="str">
        <f>IF(OR(F33=0,F34=0),"　 ",F33/F34)</f>
        <v xml:space="preserve">　 </v>
      </c>
      <c r="G35" s="251" t="str">
        <f>IF(OR(G33=0,G34=0),"　 ",G33/G34)</f>
        <v xml:space="preserve">　 </v>
      </c>
      <c r="H35" s="252"/>
      <c r="I35" s="253" t="str">
        <f>IF(OR(I33=0,I34=0),"　 ",I33/I34)</f>
        <v xml:space="preserve">　 </v>
      </c>
      <c r="J35" s="251" t="str">
        <f>IF(OR(J33=0,J34=0),"　 ",J33/J34)</f>
        <v xml:space="preserve">　 </v>
      </c>
      <c r="K35" s="252"/>
      <c r="L35" s="253" t="str">
        <f>IF(OR(L33=0,L34=0),"　 ",L33/L34)</f>
        <v xml:space="preserve">　 </v>
      </c>
      <c r="M35" s="251" t="str">
        <f>IF(OR(M33=0,M34=0),"　 ",M33/M34)</f>
        <v xml:space="preserve">　 </v>
      </c>
      <c r="N35" s="252"/>
      <c r="O35" s="253" t="str">
        <f>IF(OR(O33=0,O34=0),"　 ",O33/O34)</f>
        <v xml:space="preserve">　 </v>
      </c>
      <c r="P35" s="251" t="str">
        <f>IF(OR(P33=0,P34=0),"　 ",P33/P34)</f>
        <v xml:space="preserve">　 </v>
      </c>
      <c r="Q35" s="252"/>
      <c r="R35" s="253" t="str">
        <f>IF(OR(R33=0,R34=0),"　 ",R33/R34)</f>
        <v xml:space="preserve">　 </v>
      </c>
      <c r="S35" s="251" t="str">
        <f>IF(OR(S33=0,S34=0),"　 ",S33/S34)</f>
        <v xml:space="preserve">　 </v>
      </c>
      <c r="T35" s="252"/>
      <c r="U35" s="253" t="str">
        <f>IF(OR(U33=0,U34=0),"　 ",U33/U34)</f>
        <v xml:space="preserve">　 </v>
      </c>
      <c r="V35" s="251" t="str">
        <f>IF(OR(V33=0,V34=0),"　 ",V33/V34)</f>
        <v xml:space="preserve">　 </v>
      </c>
      <c r="W35" s="252"/>
      <c r="X35" s="253" t="str">
        <f>IF(OR(X33=0,X34=0),"　 ",X33/X34)</f>
        <v xml:space="preserve">　 </v>
      </c>
      <c r="Y35" s="251" t="str">
        <f>IF(OR(Y33=0,Y34=0),"　 ",Y33/Y34)</f>
        <v xml:space="preserve">　 </v>
      </c>
      <c r="Z35" s="252"/>
      <c r="AA35" s="253" t="str">
        <f>IF(OR(AA33=0,AA34=0),"　 ",AA33/AA34)</f>
        <v xml:space="preserve">　 </v>
      </c>
      <c r="AB35" s="251" t="str">
        <f>IF(OR(AB33=0,AB34=0),"　 ",AB33/AB34)</f>
        <v xml:space="preserve">　 </v>
      </c>
      <c r="AC35" s="252"/>
      <c r="AD35" s="253" t="str">
        <f>IF(OR(AD33=0,AD34=0),"　 ",AD33/AD34)</f>
        <v xml:space="preserve">　 </v>
      </c>
      <c r="AE35" s="251" t="str">
        <f>IF(OR(AE33=0,AE34=0),"　 ",AE33/AE34)</f>
        <v xml:space="preserve">　 </v>
      </c>
      <c r="AF35" s="252"/>
      <c r="AG35" s="253" t="str">
        <f>IF(OR(AG33=0,AG34=0),"　 ",AG33/AG34)</f>
        <v xml:space="preserve">　 </v>
      </c>
      <c r="AH35" s="251" t="str">
        <f>IF(OR(AH33=0,AH34=0),"　 ",AH33/AH34)</f>
        <v xml:space="preserve">　 </v>
      </c>
      <c r="AI35" s="252"/>
      <c r="AJ35" s="253" t="str">
        <f>IF(OR(AJ33=0,AJ34=0),"　 ",AJ33/AJ34)</f>
        <v xml:space="preserve">　 </v>
      </c>
      <c r="AK35" s="251" t="str">
        <f>IF(OR(AK33=0,AK34=0),"　 ",AK33/AK34)</f>
        <v xml:space="preserve">　 </v>
      </c>
      <c r="AL35" s="159"/>
      <c r="AM35" s="157" t="str">
        <f>IF(OR(AM33=0,AM34=0),"　 ",AM33/AM34)</f>
        <v xml:space="preserve">　 </v>
      </c>
      <c r="AN35" s="254" t="str">
        <f>IF(OR(AN33=0,AN34=0),"　 ",AN33/AN34)</f>
        <v xml:space="preserve">　 </v>
      </c>
      <c r="AO35" s="255"/>
      <c r="AP35" s="256" t="str">
        <f>IF(OR(AP33=0,AP34=0),"　 ",AP33/AP34)</f>
        <v xml:space="preserve">　 </v>
      </c>
      <c r="AQ35" s="99"/>
      <c r="AR35" s="257" t="str">
        <f>IF(OR(AR33=0,AR34=0),"　 ",AR33/AR34)</f>
        <v xml:space="preserve">　 </v>
      </c>
      <c r="AS35" s="258" t="s">
        <v>41</v>
      </c>
      <c r="AT35" s="259" t="str">
        <f>IF(OR(AT33=0,AT34=0),"　 ",AT33/AT34)</f>
        <v xml:space="preserve">　 </v>
      </c>
      <c r="AU35" s="257" t="e">
        <f>AU33/AU34</f>
        <v>#DIV/0!</v>
      </c>
      <c r="AV35" s="258"/>
      <c r="AW35" s="259" t="e">
        <f>AW33/AW34</f>
        <v>#DIV/0!</v>
      </c>
      <c r="AX35" s="257" t="str">
        <f>IF(OR(AX33=0,AX34=0),"　 ",AX33/AX34)</f>
        <v xml:space="preserve">　 </v>
      </c>
      <c r="AY35" s="258" t="s">
        <v>41</v>
      </c>
      <c r="AZ35" s="259" t="str">
        <f>IF(OR(AZ33=0,AZ34=0),"　 ",AZ33/AZ34)</f>
        <v xml:space="preserve">　 </v>
      </c>
      <c r="BB35" s="99"/>
      <c r="BD35" s="260"/>
      <c r="BE35" s="261"/>
      <c r="BF35" s="262"/>
    </row>
    <row r="36" spans="1:58" s="79" customFormat="1" ht="14.25" customHeight="1" x14ac:dyDescent="0.2">
      <c r="A36" s="89"/>
      <c r="B36" s="70"/>
      <c r="C36" s="71"/>
      <c r="D36" s="263">
        <f>D39+D42+D45+D48+D51+D54+D57+D60+D63</f>
        <v>384130</v>
      </c>
      <c r="E36" s="264"/>
      <c r="F36" s="265">
        <f>F39+F42+F45+F48+F51+F54+F57+F60+F63</f>
        <v>137211</v>
      </c>
      <c r="G36" s="263">
        <f>G39+G42+G45+G48+G51+G54+G57+G60+G63</f>
        <v>616600</v>
      </c>
      <c r="H36" s="264"/>
      <c r="I36" s="266">
        <f>I39+I42+I45+I48+I51+I54+I57+I60+I63</f>
        <v>138406</v>
      </c>
      <c r="J36" s="263">
        <f>J39+J42+J45+J48+J51+J54+J57+J60+J63</f>
        <v>522374</v>
      </c>
      <c r="K36" s="264"/>
      <c r="L36" s="266">
        <f>L39+L42+L45+L48+L51+L54+L57+L60+L63</f>
        <v>146497</v>
      </c>
      <c r="M36" s="263">
        <f>M39+M42+M45+M48+M51+M54+M57+M60+M63</f>
        <v>494859</v>
      </c>
      <c r="N36" s="267"/>
      <c r="O36" s="266">
        <f>O39+O42+O45+O48+O51+O54+O57+O60+O63</f>
        <v>147838</v>
      </c>
      <c r="P36" s="263">
        <f>P39+P42+P45+P48+P51+P54+P57+P60+P63</f>
        <v>571700</v>
      </c>
      <c r="Q36" s="267"/>
      <c r="R36" s="266">
        <f>R39+R42+R45+R48+R51+R54+R57+R60+R63</f>
        <v>154324</v>
      </c>
      <c r="S36" s="263">
        <f>S39+S42+S45+S48+S51+S54+S57+S60+S63</f>
        <v>507965</v>
      </c>
      <c r="T36" s="267"/>
      <c r="U36" s="266">
        <f>U39+U42+U45+U48+U51+U54+U57+U60+U63</f>
        <v>140434</v>
      </c>
      <c r="V36" s="263">
        <f>V39+V42+V45+V48+V51+V54+V57+V60+V63</f>
        <v>599925</v>
      </c>
      <c r="W36" s="267"/>
      <c r="X36" s="266">
        <f>X39+X42+X45+X48+X51+X54+X57+X60+X63</f>
        <v>151299</v>
      </c>
      <c r="Y36" s="263">
        <f>Y39+Y42+Y45+Y48+Y51+Y54+Y57+Y60+Y63</f>
        <v>531450</v>
      </c>
      <c r="Z36" s="267"/>
      <c r="AA36" s="266">
        <f>AA39+AA42+AA45+AA48+AA51+AA54+AA57+AA60+AA63</f>
        <v>138395</v>
      </c>
      <c r="AB36" s="263">
        <f>AB39+AB42+AB45+AB48+AB51+AB54+AB57+AB60+AB63</f>
        <v>569138</v>
      </c>
      <c r="AC36" s="267"/>
      <c r="AD36" s="266">
        <f>AD39+AD42+AD45+AD48+AD51+AD54+AD57+AD60+AD63</f>
        <v>145152</v>
      </c>
      <c r="AE36" s="263">
        <f>AE39+AE42+AE45+AE48+AE51+AE54+AE57+AE60+AE63</f>
        <v>598932</v>
      </c>
      <c r="AF36" s="267"/>
      <c r="AG36" s="266">
        <f>AG39+AG42+AG45+AG48+AG51+AG54+AG57+AG60+AG63</f>
        <v>152644</v>
      </c>
      <c r="AH36" s="263">
        <f>AH39+AH42+AH45+AH48+AH51+AH54+AH57+AH60+AH63</f>
        <v>438065</v>
      </c>
      <c r="AI36" s="267"/>
      <c r="AJ36" s="266">
        <f>AJ39+AJ42+AJ45+AJ48+AJ51+AJ54+AJ57+AJ60+AJ63</f>
        <v>144168</v>
      </c>
      <c r="AK36" s="263">
        <f>AK39+AK42+AK45+AK48+AK51+AK54+AK57+AK60+AK63</f>
        <v>708129</v>
      </c>
      <c r="AL36" s="267"/>
      <c r="AM36" s="266">
        <f>AM39+AM42+AM45+AM48+AM51+AM54+AM57+AM60+AM63</f>
        <v>146169</v>
      </c>
      <c r="AN36" s="268">
        <f>AN39+AN42+AN45+AN48+AN51+AN54+AN57+AN60+AN63</f>
        <v>6543267</v>
      </c>
      <c r="AO36" s="267"/>
      <c r="AP36" s="269">
        <f>AP39+AP42+AP45+AP48+AP51+AP54+AP57+AP60+AP63</f>
        <v>1742537</v>
      </c>
      <c r="AQ36" s="131"/>
      <c r="AR36" s="270">
        <f>AR39+AR42+AR45+AR48+AR51+AR54+AR57+AR60+AR63</f>
        <v>3097628</v>
      </c>
      <c r="AS36" s="271"/>
      <c r="AT36" s="272">
        <f>AT39+AT42+AT45+AT48+AT51+AT54+AT57+AT60+AT63</f>
        <v>864710</v>
      </c>
      <c r="AU36" s="273">
        <f>AU39+AU42+AU45+AU48+AU51+AU54+AU57+AU60+AU63</f>
        <v>3445639</v>
      </c>
      <c r="AV36" s="271"/>
      <c r="AW36" s="272">
        <f>AW39+AW42+AW45+AW48+AW51+AW54+AW57+AW60+AW63</f>
        <v>877827</v>
      </c>
      <c r="AX36" s="270">
        <f>AX39+AX42+AX45+AX48+AX51+AX54+AX57+AX60+AX63</f>
        <v>1000730</v>
      </c>
      <c r="AY36" s="271"/>
      <c r="AZ36" s="272">
        <f>AZ39+AZ42+AZ45+AZ48+AZ51+AZ54+AZ57+AZ60+AZ63</f>
        <v>275617</v>
      </c>
      <c r="BA36" s="135"/>
      <c r="BB36" s="131"/>
      <c r="BD36" s="86">
        <f>BD39+BD42+BD45+BD48+BD51+BD54+BD57+BD60+BD63</f>
        <v>6543267</v>
      </c>
      <c r="BE36" s="87"/>
      <c r="BF36" s="88">
        <f>BF39+BF42+BF45+BF48+BF51+BF54+BF57+BF60+BF63</f>
        <v>1742537</v>
      </c>
    </row>
    <row r="37" spans="1:58" ht="14.25" customHeight="1" x14ac:dyDescent="0.2">
      <c r="A37" s="89"/>
      <c r="B37" s="274" t="s">
        <v>49</v>
      </c>
      <c r="C37" s="275"/>
      <c r="D37" s="92">
        <f>D40+D43+D46+D49+D52+D55+D58+D61+D64</f>
        <v>580496</v>
      </c>
      <c r="E37" s="93"/>
      <c r="F37" s="94">
        <f>F40+F43+F46+F49+F52+F55+F58+F61+F64</f>
        <v>163022</v>
      </c>
      <c r="G37" s="92">
        <f>G40+G43+G46+G49+G52+G55+G58+G61+G64</f>
        <v>417482</v>
      </c>
      <c r="H37" s="93"/>
      <c r="I37" s="94">
        <f>I40+I43+I46+I49+I52+I55+I58+I61+I64</f>
        <v>130653</v>
      </c>
      <c r="J37" s="92">
        <f>J40+J43+J46+J49+J52+J55+J58+J61+J64</f>
        <v>685738</v>
      </c>
      <c r="K37" s="93"/>
      <c r="L37" s="94">
        <f>L40+L43+L46+L49+L52+L55+L58+L61+L64</f>
        <v>162048</v>
      </c>
      <c r="M37" s="92">
        <f>M40+M43+M46+M49+M52+M55+M58+M61+M64</f>
        <v>432203</v>
      </c>
      <c r="N37" s="93"/>
      <c r="O37" s="94">
        <f>O40+O43+O46+O49+O52+O55+O58+O61+O64</f>
        <v>157245</v>
      </c>
      <c r="P37" s="92">
        <f>P40+P43+P46+P49+P52+P55+P58+P61+P64</f>
        <v>637878</v>
      </c>
      <c r="Q37" s="93"/>
      <c r="R37" s="94">
        <f>R40+R43+R46+R49+R52+R55+R58+R61+R64</f>
        <v>140311</v>
      </c>
      <c r="S37" s="92">
        <f>S40+S43+S46+S49+S52+S55+S58+S61+S64</f>
        <v>345081</v>
      </c>
      <c r="T37" s="93"/>
      <c r="U37" s="94">
        <f>U40+U43+U46+U49+U52+U55+U58+U61+U64</f>
        <v>147170</v>
      </c>
      <c r="V37" s="92">
        <f>V40+V43+V46+V49+V52+V55+V58+V61+V64</f>
        <v>402787</v>
      </c>
      <c r="W37" s="93"/>
      <c r="X37" s="94">
        <f>X40+X43+X46+X49+X52+X55+X58+X61+X64</f>
        <v>147579</v>
      </c>
      <c r="Y37" s="92">
        <f>Y40+Y43+Y46+Y49+Y52+Y55+Y58+Y61+Y64</f>
        <v>585343</v>
      </c>
      <c r="Z37" s="93"/>
      <c r="AA37" s="94">
        <f>AA40+AA43+AA46+AA49+AA52+AA55+AA58+AA61+AA64</f>
        <v>131491</v>
      </c>
      <c r="AB37" s="92">
        <f>AB40+AB43+AB46+AB49+AB52+AB55+AB58+AB61+AB64</f>
        <v>409475</v>
      </c>
      <c r="AC37" s="93"/>
      <c r="AD37" s="94">
        <f>AD40+AD43+AD46+AD49+AD52+AD55+AD58+AD61+AD64</f>
        <v>119740</v>
      </c>
      <c r="AE37" s="92">
        <f>AE40+AE43+AE46+AE49+AE52+AE55+AE58+AE61+AE64</f>
        <v>395429</v>
      </c>
      <c r="AF37" s="93"/>
      <c r="AG37" s="94">
        <f>AG40+AG43+AG46+AG49+AG52+AG55+AG58+AG61+AG64</f>
        <v>137888</v>
      </c>
      <c r="AH37" s="92">
        <f>AH40+AH43+AH46+AH49+AH52+AH55+AH58+AH61+AH64</f>
        <v>547604</v>
      </c>
      <c r="AI37" s="93"/>
      <c r="AJ37" s="94">
        <f>AJ40+AJ43+AJ46+AJ49+AJ52+AJ55+AJ58+AJ61+AJ64</f>
        <v>139785</v>
      </c>
      <c r="AK37" s="92">
        <f>AK40+AK43+AK46+AK49+AK52+AK55+AK58+AK61+AK64</f>
        <v>667075</v>
      </c>
      <c r="AL37" s="93"/>
      <c r="AM37" s="95">
        <f>AM40+AM43+AM46+AM49+AM52+AM55+AM58+AM61+AM64</f>
        <v>143644</v>
      </c>
      <c r="AN37" s="96">
        <f>AN40+AN43+AN46+AN49+AN52+AN55+AN58+AN61+AN64</f>
        <v>6106591</v>
      </c>
      <c r="AO37" s="97"/>
      <c r="AP37" s="98">
        <f>AP40+AP43+AP46+AP49+AP52+AP55+AP58+AP61+AP64</f>
        <v>1720576</v>
      </c>
      <c r="AQ37" s="99"/>
      <c r="AR37" s="100">
        <f>AR40+AR43+AR46+AR49+AR52+AR55+AR58+AR61+AR64</f>
        <v>3098878</v>
      </c>
      <c r="AS37" s="101"/>
      <c r="AT37" s="102">
        <f>AT40+AT43+AT46+AT49+AT52+AT55+AT58+AT61+AT64</f>
        <v>900449</v>
      </c>
      <c r="AU37" s="103">
        <f>AU40+AU43+AU46+AU49+AU52+AU55+AU58+AU61+AU64</f>
        <v>3007713</v>
      </c>
      <c r="AV37" s="101"/>
      <c r="AW37" s="102">
        <f>AW40+AW43+AW46+AW49+AW52+AW55+AW58+AW61+AW64</f>
        <v>820127</v>
      </c>
      <c r="AX37" s="100">
        <f>AX40+AX43+AX46+AX49+AX52+AX55+AX58+AX61+AX64</f>
        <v>997978</v>
      </c>
      <c r="AY37" s="101"/>
      <c r="AZ37" s="102">
        <f>AZ40+AZ43+AZ46+AZ49+AZ52+AZ55+AZ58+AZ61+AZ64</f>
        <v>293675</v>
      </c>
      <c r="BB37" s="99"/>
      <c r="BD37" s="105">
        <f>BD40+BD43+BD46+BD49+BD52+BD55+BD58+BD61+BD64</f>
        <v>6106591</v>
      </c>
      <c r="BE37" s="106"/>
      <c r="BF37" s="107">
        <f>BF40+BF43+BF46+BF49+BF52+BF55+BF58+BF61+BF64</f>
        <v>1720576</v>
      </c>
    </row>
    <row r="38" spans="1:58" ht="14.25" customHeight="1" x14ac:dyDescent="0.2">
      <c r="A38" s="89"/>
      <c r="B38" s="108"/>
      <c r="C38" s="109"/>
      <c r="D38" s="110">
        <f>IF(OR(D36=0,D37=0),"　 ",D36/D37)</f>
        <v>0.66172721259061218</v>
      </c>
      <c r="E38" s="111" t="s">
        <v>39</v>
      </c>
      <c r="F38" s="112">
        <f>IF(OR(F36=0,F37=0),"　 ",F36/F37)</f>
        <v>0.84167167621548011</v>
      </c>
      <c r="G38" s="110">
        <f>IF(OR(G36=0,G37=0),"　 ",G36/G37)</f>
        <v>1.4769499044270171</v>
      </c>
      <c r="H38" s="111"/>
      <c r="I38" s="112">
        <f>IF(OR(I36=0,I37=0),"　 ",I36/I37)</f>
        <v>1.0593403901938723</v>
      </c>
      <c r="J38" s="110">
        <f>IF(OR(J36=0,J37=0),"　 ",J36/J37)</f>
        <v>0.76176907215292133</v>
      </c>
      <c r="K38" s="111"/>
      <c r="L38" s="112">
        <f>IF(OR(L36=0,L37=0),"　 ",L36/L37)</f>
        <v>0.90403460703001581</v>
      </c>
      <c r="M38" s="110">
        <f>IF(OR(M36=0,M37=0),"　 ",M36/M37)</f>
        <v>1.1449689150700018</v>
      </c>
      <c r="N38" s="111"/>
      <c r="O38" s="112">
        <f>IF(OR(O36=0,O37=0),"　 ",O36/O37)</f>
        <v>0.94017615822442679</v>
      </c>
      <c r="P38" s="110">
        <f>IF(OR(P36=0,P37=0),"　 ",P36/P37)</f>
        <v>0.8962528884833777</v>
      </c>
      <c r="Q38" s="111"/>
      <c r="R38" s="112">
        <f>IF(OR(R36=0,R37=0),"　 ",R36/R37)</f>
        <v>1.0998710008481161</v>
      </c>
      <c r="S38" s="110">
        <f>IF(OR(S36=0,S37=0),"　 ",S36/S37)</f>
        <v>1.472016714916208</v>
      </c>
      <c r="T38" s="111"/>
      <c r="U38" s="112">
        <f>IF(OR(U36=0,U37=0),"　 ",U36/U37)</f>
        <v>0.95422980226948428</v>
      </c>
      <c r="V38" s="110">
        <f>IF(OR(V36=0,V37=0),"　 ",V36/V37)</f>
        <v>1.4894348625948703</v>
      </c>
      <c r="W38" s="111"/>
      <c r="X38" s="112">
        <f>IF(OR(X36=0,X37=0),"　 ",X36/X37)</f>
        <v>1.0252068383713131</v>
      </c>
      <c r="Y38" s="110">
        <f>IF(OR(Y36=0,Y37=0),"　 ",Y36/Y37)</f>
        <v>0.90792919706906894</v>
      </c>
      <c r="Z38" s="111"/>
      <c r="AA38" s="112">
        <f>IF(OR(AA36=0,AA37=0),"　 ",AA36/AA37)</f>
        <v>1.0525054946726391</v>
      </c>
      <c r="AB38" s="110">
        <f>IF(OR(AB36=0,AB37=0),"　 ",AB36/AB37)</f>
        <v>1.3899212406129799</v>
      </c>
      <c r="AC38" s="111"/>
      <c r="AD38" s="112">
        <f>IF(OR(AD36=0,AD37=0),"　 ",AD36/AD37)</f>
        <v>1.2122264907299147</v>
      </c>
      <c r="AE38" s="110">
        <f>IF(OR(AE36=0,AE37=0),"　 ",AE36/AE37)</f>
        <v>1.5146385318224005</v>
      </c>
      <c r="AF38" s="111"/>
      <c r="AG38" s="112">
        <f>IF(OR(AG36=0,AG37=0),"　 ",AG36/AG37)</f>
        <v>1.1070143884892085</v>
      </c>
      <c r="AH38" s="110">
        <f>IF(OR(AH36=0,AH37=0),"　 ",AH36/AH37)</f>
        <v>0.79996676430413216</v>
      </c>
      <c r="AI38" s="111"/>
      <c r="AJ38" s="112">
        <f>IF(OR(AJ36=0,AJ37=0),"　 ",AJ36/AJ37)</f>
        <v>1.0313552956325787</v>
      </c>
      <c r="AK38" s="110">
        <f>IF(OR(AK36=0,AK37=0),"　 ",AK36/AK37)</f>
        <v>1.0615433047258553</v>
      </c>
      <c r="AL38" s="113"/>
      <c r="AM38" s="112">
        <f>IF(OR(AM36=0,AM37=0),"　 ",AM36/AM37)</f>
        <v>1.0175781793879313</v>
      </c>
      <c r="AN38" s="114">
        <f>IF(OR(AN36=0,AN37=0),"　 ",AN36/AN37)</f>
        <v>1.0715089646580227</v>
      </c>
      <c r="AO38" s="113"/>
      <c r="AP38" s="115">
        <f>IF(OR(AP36=0,AP37=0),"　 ",AP36/AP37)</f>
        <v>1.0127637488840946</v>
      </c>
      <c r="AQ38" s="99"/>
      <c r="AR38" s="116">
        <f>IF(OR(AR36=0,AR37=0),"　 ",AR36/AR37)</f>
        <v>0.99959662819898043</v>
      </c>
      <c r="AS38" s="117" t="s">
        <v>41</v>
      </c>
      <c r="AT38" s="118">
        <f>IF(OR(AT36=0,AT37=0),"　 ",AT36/AT37)</f>
        <v>0.96030980099927921</v>
      </c>
      <c r="AU38" s="119">
        <f>AU36/AU37</f>
        <v>1.1456009931798679</v>
      </c>
      <c r="AV38" s="117"/>
      <c r="AW38" s="118">
        <f>AW36/AW37</f>
        <v>1.0703549572200404</v>
      </c>
      <c r="AX38" s="116">
        <f>IF(OR(AX36=0,AX37=0),"　 ",AX36/AX37)</f>
        <v>1.0027575758183047</v>
      </c>
      <c r="AY38" s="117" t="s">
        <v>41</v>
      </c>
      <c r="AZ38" s="118">
        <f>IF(OR(AZ36=0,AZ37=0),"　 ",AZ36/AZ37)</f>
        <v>0.93851025793819698</v>
      </c>
      <c r="BB38" s="99"/>
      <c r="BD38" s="120"/>
      <c r="BE38" s="121"/>
      <c r="BF38" s="122"/>
    </row>
    <row r="39" spans="1:58" s="79" customFormat="1" ht="14.25" customHeight="1" x14ac:dyDescent="0.2">
      <c r="A39" s="89"/>
      <c r="B39" s="123" t="s">
        <v>37</v>
      </c>
      <c r="C39" s="124"/>
      <c r="D39" s="125">
        <f>SUM(D219:D229)</f>
        <v>58008</v>
      </c>
      <c r="E39" s="129"/>
      <c r="F39" s="126">
        <f>SUM(F219:F229)</f>
        <v>11697</v>
      </c>
      <c r="G39" s="125">
        <f>SUM(G219:G229)</f>
        <v>104615</v>
      </c>
      <c r="H39" s="126"/>
      <c r="I39" s="127">
        <f>SUM(I219:I229)</f>
        <v>11494</v>
      </c>
      <c r="J39" s="125">
        <f>SUM(J219:J229)</f>
        <v>80960</v>
      </c>
      <c r="K39" s="126"/>
      <c r="L39" s="127">
        <f>SUM(L219:L229)</f>
        <v>11287</v>
      </c>
      <c r="M39" s="125">
        <f>SUM(M219:M229)</f>
        <v>72759</v>
      </c>
      <c r="N39" s="126"/>
      <c r="O39" s="127">
        <f>SUM(O219:O229)</f>
        <v>15648</v>
      </c>
      <c r="P39" s="125">
        <f>SUM(P219:P229)</f>
        <v>69914</v>
      </c>
      <c r="Q39" s="126"/>
      <c r="R39" s="127">
        <f>SUM(R219:R229)</f>
        <v>12162</v>
      </c>
      <c r="S39" s="125">
        <f>SUM(S219:S229)</f>
        <v>101026</v>
      </c>
      <c r="T39" s="126"/>
      <c r="U39" s="127">
        <f>SUM(U219:U229)</f>
        <v>11416</v>
      </c>
      <c r="V39" s="125">
        <f>SUM(V219:V229)</f>
        <v>82115</v>
      </c>
      <c r="W39" s="126"/>
      <c r="X39" s="127">
        <f>SUM(X219:X229)</f>
        <v>12942</v>
      </c>
      <c r="Y39" s="125">
        <f>SUM(Y219:Y229)</f>
        <v>109676</v>
      </c>
      <c r="Z39" s="126"/>
      <c r="AA39" s="127">
        <f>SUM(AA219:AA229)</f>
        <v>11095</v>
      </c>
      <c r="AB39" s="125">
        <f>SUM(AB219:AB229)</f>
        <v>70377</v>
      </c>
      <c r="AC39" s="126"/>
      <c r="AD39" s="127">
        <f>SUM(AD219:AD229)</f>
        <v>10615</v>
      </c>
      <c r="AE39" s="125">
        <f>SUM(AE219:AE229)</f>
        <v>45888</v>
      </c>
      <c r="AF39" s="126"/>
      <c r="AG39" s="127">
        <f>SUM(AG219:AG229)</f>
        <v>11380</v>
      </c>
      <c r="AH39" s="125">
        <f>SUM(AH219:AH229)</f>
        <v>61782</v>
      </c>
      <c r="AI39" s="126"/>
      <c r="AJ39" s="127">
        <f>SUM(AJ219:AJ229)</f>
        <v>9015</v>
      </c>
      <c r="AK39" s="125">
        <f>SUM(AK219:AK229)</f>
        <v>86105</v>
      </c>
      <c r="AL39" s="126"/>
      <c r="AM39" s="130">
        <f>SUM(AM219:AM229)</f>
        <v>8690</v>
      </c>
      <c r="AN39" s="128">
        <f>SUMIF($D$5:$AM$5,$AN$5,D39:AM39)</f>
        <v>943225</v>
      </c>
      <c r="AO39" s="129"/>
      <c r="AP39" s="130">
        <f>SUMIF($D$5:$AM$5,$AP$5,D39:AM39)</f>
        <v>137441</v>
      </c>
      <c r="AQ39" s="131"/>
      <c r="AR39" s="132">
        <f>SUMIF($D$5:$U$5,$AR$5,D39:U39)</f>
        <v>487282</v>
      </c>
      <c r="AS39" s="133"/>
      <c r="AT39" s="134">
        <f>SUMIF($D$5:$U$5,$AT$5,D39:U39)</f>
        <v>73704</v>
      </c>
      <c r="AU39" s="132">
        <f>V39+Y39+AB39+AE39+AH39+AK39</f>
        <v>455943</v>
      </c>
      <c r="AV39" s="133"/>
      <c r="AW39" s="134">
        <f>X39+AA39+AD39+AG39+AJ39+AM39</f>
        <v>63737</v>
      </c>
      <c r="AX39" s="132">
        <f>SUMIF($D$5:$I$5,$AX$5,D39:I39)</f>
        <v>162623</v>
      </c>
      <c r="AY39" s="133"/>
      <c r="AZ39" s="134">
        <f>SUMIF($D$5:$I$5,$AZ$5,D39:I39)</f>
        <v>23191</v>
      </c>
      <c r="BA39" s="135"/>
      <c r="BB39" s="131"/>
      <c r="BD39" s="136">
        <f>AR39+AU39</f>
        <v>943225</v>
      </c>
      <c r="BE39" s="137"/>
      <c r="BF39" s="138">
        <f>AT39+AW39</f>
        <v>137441</v>
      </c>
    </row>
    <row r="40" spans="1:58" ht="14.25" customHeight="1" x14ac:dyDescent="0.2">
      <c r="A40" s="89"/>
      <c r="B40" s="123"/>
      <c r="C40" s="139" t="s">
        <v>38</v>
      </c>
      <c r="D40" s="140">
        <v>91762</v>
      </c>
      <c r="E40" s="141"/>
      <c r="F40" s="142">
        <v>11611</v>
      </c>
      <c r="G40" s="140">
        <v>41578</v>
      </c>
      <c r="H40" s="141"/>
      <c r="I40" s="142">
        <v>7784</v>
      </c>
      <c r="J40" s="140">
        <v>76087</v>
      </c>
      <c r="K40" s="141"/>
      <c r="L40" s="142">
        <v>11033</v>
      </c>
      <c r="M40" s="140">
        <v>77010</v>
      </c>
      <c r="N40" s="141"/>
      <c r="O40" s="142">
        <v>13859</v>
      </c>
      <c r="P40" s="140">
        <v>88636</v>
      </c>
      <c r="Q40" s="141"/>
      <c r="R40" s="142">
        <v>8919</v>
      </c>
      <c r="S40" s="140">
        <v>61673</v>
      </c>
      <c r="T40" s="141"/>
      <c r="U40" s="142">
        <v>9404</v>
      </c>
      <c r="V40" s="140">
        <v>65260</v>
      </c>
      <c r="W40" s="141"/>
      <c r="X40" s="142">
        <v>10833</v>
      </c>
      <c r="Y40" s="140">
        <v>69011</v>
      </c>
      <c r="Z40" s="141"/>
      <c r="AA40" s="142">
        <v>10521</v>
      </c>
      <c r="AB40" s="140">
        <v>80292</v>
      </c>
      <c r="AC40" s="141"/>
      <c r="AD40" s="142">
        <v>10646</v>
      </c>
      <c r="AE40" s="140">
        <v>70920</v>
      </c>
      <c r="AF40" s="141"/>
      <c r="AG40" s="142">
        <v>12054</v>
      </c>
      <c r="AH40" s="140">
        <v>43498</v>
      </c>
      <c r="AI40" s="141"/>
      <c r="AJ40" s="142">
        <v>10849</v>
      </c>
      <c r="AK40" s="140">
        <v>70078</v>
      </c>
      <c r="AL40" s="141"/>
      <c r="AM40" s="143">
        <v>9987</v>
      </c>
      <c r="AN40" s="144">
        <f>SUMIF($D$5:$AM$5,$AN$5,D40:AM40)</f>
        <v>835805</v>
      </c>
      <c r="AO40" s="211"/>
      <c r="AP40" s="146">
        <f>SUMIF($D$5:$AM$5,$AP$5,D40:AM40)</f>
        <v>127500</v>
      </c>
      <c r="AQ40" s="147"/>
      <c r="AR40" s="148">
        <f>SUMIF($D$5:$U$5,$AR$5,D40:U40)</f>
        <v>436746</v>
      </c>
      <c r="AS40" s="149"/>
      <c r="AT40" s="150">
        <f>SUMIF($D$5:$U$5,$AT$5,D40:U40)</f>
        <v>62610</v>
      </c>
      <c r="AU40" s="148">
        <f>V40+Y40+AB40+AE40+AH40+AK40</f>
        <v>399059</v>
      </c>
      <c r="AV40" s="149"/>
      <c r="AW40" s="150">
        <f>X40+AA40+AD40+AG40+AJ40+AM40</f>
        <v>64890</v>
      </c>
      <c r="AX40" s="148">
        <f>SUMIF($D$5:$I$5,$AX$5,D40:I40)</f>
        <v>133340</v>
      </c>
      <c r="AY40" s="149"/>
      <c r="AZ40" s="150">
        <f>SUMIF($D$5:$I$5,$AZ$5,D40:I40)</f>
        <v>19395</v>
      </c>
      <c r="BB40" s="99"/>
      <c r="BD40" s="152">
        <f>AR40+AU40</f>
        <v>835805</v>
      </c>
      <c r="BE40" s="153"/>
      <c r="BF40" s="154">
        <f>AT40+AW40</f>
        <v>127500</v>
      </c>
    </row>
    <row r="41" spans="1:58" ht="14.25" customHeight="1" x14ac:dyDescent="0.2">
      <c r="A41" s="89"/>
      <c r="B41" s="123"/>
      <c r="C41" s="139"/>
      <c r="D41" s="184">
        <f>IF(OR(D39=0,D40=0),"　 ",D39/D40)</f>
        <v>0.63215710206839437</v>
      </c>
      <c r="E41" s="185" t="s">
        <v>39</v>
      </c>
      <c r="F41" s="186">
        <f>IF(OR(F39=0,F40=0),"　 ",F39/F40)</f>
        <v>1.0074067694427697</v>
      </c>
      <c r="G41" s="155">
        <f>IF(OR(G39=0,G40=0),"　 ",G39/G40)</f>
        <v>2.5161142912116983</v>
      </c>
      <c r="H41" s="156"/>
      <c r="I41" s="157">
        <f>IF(OR(I39=0,I40=0),"　 ",I39/I40)</f>
        <v>1.4766187050359711</v>
      </c>
      <c r="J41" s="155">
        <f>IF(OR(J39=0,J40=0),"　 ",J39/J40)</f>
        <v>1.0640451062599392</v>
      </c>
      <c r="K41" s="156"/>
      <c r="L41" s="157">
        <f>IF(OR(L39=0,L40=0),"　 ",L39/L40)</f>
        <v>1.0230218435602285</v>
      </c>
      <c r="M41" s="155">
        <f>IF(OR(M39=0,M40=0),"　 ",M39/M40)</f>
        <v>0.94479937670432412</v>
      </c>
      <c r="N41" s="156"/>
      <c r="O41" s="157">
        <f>IF(OR(O39=0,O40=0),"　 ",O39/O40)</f>
        <v>1.1290857926257305</v>
      </c>
      <c r="P41" s="155">
        <f>IF(OR(P39=0,P40=0),"　 ",P39/P40)</f>
        <v>0.78877656933977169</v>
      </c>
      <c r="Q41" s="156"/>
      <c r="R41" s="157">
        <f>IF(OR(R39=0,R40=0),"　 ",R39/R40)</f>
        <v>1.363605785401951</v>
      </c>
      <c r="S41" s="155">
        <f>IF(OR(S39=0,S40=0),"　 ",S39/S40)</f>
        <v>1.6380912230635774</v>
      </c>
      <c r="T41" s="156"/>
      <c r="U41" s="157">
        <f>IF(OR(U39=0,U40=0),"　 ",U39/U40)</f>
        <v>1.2139515099957465</v>
      </c>
      <c r="V41" s="155">
        <f>IF(OR(V39=0,V40=0),"　 ",V39/V40)</f>
        <v>1.2582745939319644</v>
      </c>
      <c r="W41" s="156"/>
      <c r="X41" s="157">
        <f>IF(OR(X39=0,X40=0),"　 ",X39/X40)</f>
        <v>1.1946829133204098</v>
      </c>
      <c r="Y41" s="155">
        <f>IF(OR(Y39=0,Y40=0),"　 ",Y39/Y40)</f>
        <v>1.589253887061483</v>
      </c>
      <c r="Z41" s="156"/>
      <c r="AA41" s="157">
        <f>IF(OR(AA39=0,AA40=0),"　 ",AA39/AA40)</f>
        <v>1.0545575515635397</v>
      </c>
      <c r="AB41" s="155">
        <f>IF(OR(AB39=0,AB40=0),"　 ",AB39/AB40)</f>
        <v>0.87651322672246301</v>
      </c>
      <c r="AC41" s="156"/>
      <c r="AD41" s="157">
        <f>IF(OR(AD39=0,AD40=0),"　 ",AD39/AD40)</f>
        <v>0.99708810820965621</v>
      </c>
      <c r="AE41" s="155">
        <f>IF(OR(AE39=0,AE40=0),"　 ",AE39/AE40)</f>
        <v>0.64703891708967853</v>
      </c>
      <c r="AF41" s="156"/>
      <c r="AG41" s="157">
        <f>IF(OR(AG39=0,AG40=0),"　 ",AG39/AG40)</f>
        <v>0.94408495105359214</v>
      </c>
      <c r="AH41" s="155">
        <f>IF(OR(AH39=0,AH40=0),"　 ",AH39/AH40)</f>
        <v>1.4203411651110396</v>
      </c>
      <c r="AI41" s="156"/>
      <c r="AJ41" s="157">
        <f>IF(OR(AJ39=0,AJ40=0),"　 ",AJ39/AJ40)</f>
        <v>0.83095216148953821</v>
      </c>
      <c r="AK41" s="155">
        <f>IF(OR(AK39=0,AK40=0),"　 ",AK39/AK40)</f>
        <v>1.2287023031479209</v>
      </c>
      <c r="AL41" s="187"/>
      <c r="AM41" s="188">
        <f>IF(OR(AM39=0,AM40=0),"　 ",AM39/AM40)</f>
        <v>0.87013117052167821</v>
      </c>
      <c r="AN41" s="160">
        <f>IF(OR(AN39=0,AN40=0),"　 ",AN39/AN40)</f>
        <v>1.1285228013711333</v>
      </c>
      <c r="AO41" s="161"/>
      <c r="AP41" s="162">
        <f>IF(OR(AP39=0,AP40=0),"　 ",AP39/AP40)</f>
        <v>1.0779686274509803</v>
      </c>
      <c r="AQ41" s="99"/>
      <c r="AR41" s="163">
        <f>IF(OR(AR39=0,AR40=0),"　 ",AR39/AR40)</f>
        <v>1.1157102755377268</v>
      </c>
      <c r="AS41" s="164" t="s">
        <v>41</v>
      </c>
      <c r="AT41" s="165">
        <f>IF(OR(AT39=0,AT40=0),"　 ",AT39/AT40)</f>
        <v>1.1771921418303786</v>
      </c>
      <c r="AU41" s="163">
        <f>AU39/AU40</f>
        <v>1.1425453379074273</v>
      </c>
      <c r="AV41" s="164"/>
      <c r="AW41" s="165">
        <f>AW39/AW40</f>
        <v>0.98223146863923561</v>
      </c>
      <c r="AX41" s="163">
        <f>IF(OR(AX39=0,AX40=0),"　 ",AX39/AX40)</f>
        <v>1.2196115194240289</v>
      </c>
      <c r="AY41" s="164" t="s">
        <v>41</v>
      </c>
      <c r="AZ41" s="165">
        <f>IF(OR(AZ39=0,AZ40=0),"　 ",AZ39/AZ40)</f>
        <v>1.1957205465326115</v>
      </c>
      <c r="BB41" s="99"/>
      <c r="BD41" s="166"/>
      <c r="BE41" s="167"/>
      <c r="BF41" s="168"/>
    </row>
    <row r="42" spans="1:58" s="79" customFormat="1" ht="14.25" customHeight="1" x14ac:dyDescent="0.2">
      <c r="A42" s="89"/>
      <c r="B42" s="123"/>
      <c r="C42" s="169"/>
      <c r="D42" s="170">
        <f>SUM(D230:D235)</f>
        <v>15680</v>
      </c>
      <c r="E42" s="171"/>
      <c r="F42" s="172">
        <f>SUM(F230:F235)</f>
        <v>6306</v>
      </c>
      <c r="G42" s="170">
        <f>SUM(G230:G235)</f>
        <v>13029</v>
      </c>
      <c r="H42" s="171"/>
      <c r="I42" s="172">
        <f>SUM(I230:I235)</f>
        <v>6181</v>
      </c>
      <c r="J42" s="170">
        <f>SUM(J230:J235)</f>
        <v>14530</v>
      </c>
      <c r="K42" s="171"/>
      <c r="L42" s="172">
        <f>SUM(L230:L235)</f>
        <v>6645</v>
      </c>
      <c r="M42" s="170">
        <f>SUM(M230:M235)</f>
        <v>15047</v>
      </c>
      <c r="N42" s="171"/>
      <c r="O42" s="172">
        <f>SUM(O230:O235)</f>
        <v>8431</v>
      </c>
      <c r="P42" s="170">
        <f>SUM(P230:P235)</f>
        <v>21455</v>
      </c>
      <c r="Q42" s="171"/>
      <c r="R42" s="172">
        <f>SUM(R230:R235)</f>
        <v>6460</v>
      </c>
      <c r="S42" s="170">
        <f>SUM(S230:S235)</f>
        <v>13847</v>
      </c>
      <c r="T42" s="171"/>
      <c r="U42" s="172">
        <f>SUM(U230:U235)</f>
        <v>7735</v>
      </c>
      <c r="V42" s="170">
        <f>SUM(V230:V235)</f>
        <v>14408</v>
      </c>
      <c r="W42" s="171"/>
      <c r="X42" s="172">
        <f>SUM(X230:X235)</f>
        <v>7636</v>
      </c>
      <c r="Y42" s="170">
        <f>SUM(Y230:Y235)</f>
        <v>36094</v>
      </c>
      <c r="Z42" s="171"/>
      <c r="AA42" s="172">
        <f>SUM(AA230:AA235)</f>
        <v>7275</v>
      </c>
      <c r="AB42" s="170">
        <f>SUM(AB230:AB235)</f>
        <v>18549</v>
      </c>
      <c r="AC42" s="171"/>
      <c r="AD42" s="172">
        <f>SUM(AD230:AD235)</f>
        <v>10349</v>
      </c>
      <c r="AE42" s="170">
        <f>SUM(AE230:AE235)</f>
        <v>19964</v>
      </c>
      <c r="AF42" s="171"/>
      <c r="AG42" s="172">
        <f>SUM(AG230:AG235)</f>
        <v>10313</v>
      </c>
      <c r="AH42" s="170">
        <f>SUM(AH230:AH235)</f>
        <v>26934</v>
      </c>
      <c r="AI42" s="171"/>
      <c r="AJ42" s="172">
        <f>SUM(AJ230:AJ235)</f>
        <v>8038</v>
      </c>
      <c r="AK42" s="170">
        <f>SUM(AK230:AK235)</f>
        <v>10354</v>
      </c>
      <c r="AL42" s="171"/>
      <c r="AM42" s="172">
        <f>SUM(AM230:AM235)</f>
        <v>6675</v>
      </c>
      <c r="AN42" s="174">
        <f>SUMIF($D$5:$AM$5,$AN$5,D42:AM42)</f>
        <v>219891</v>
      </c>
      <c r="AO42" s="173"/>
      <c r="AP42" s="175">
        <f>SUMIF($D$5:$AM$5,$AP$5,D42:AM42)</f>
        <v>92044</v>
      </c>
      <c r="AQ42" s="131"/>
      <c r="AR42" s="176">
        <f>SUMIF($D$5:$U$5,$AR$5,D42:U42)</f>
        <v>93588</v>
      </c>
      <c r="AS42" s="177"/>
      <c r="AT42" s="178">
        <f>SUMIF($D$5:$U$5,$AT$5,D42:U42)</f>
        <v>41758</v>
      </c>
      <c r="AU42" s="176">
        <f>V42+Y42+AB42+AE42+AH42+AK42</f>
        <v>126303</v>
      </c>
      <c r="AV42" s="177"/>
      <c r="AW42" s="178">
        <f>X42+AA42+AD42+AG42+AJ42+AM42</f>
        <v>50286</v>
      </c>
      <c r="AX42" s="176">
        <f>SUMIF($D$5:$I$5,$AX$5,D42:I42)</f>
        <v>28709</v>
      </c>
      <c r="AY42" s="177"/>
      <c r="AZ42" s="178">
        <f>SUMIF($D$5:$I$5,$AZ$5,D42:I42)</f>
        <v>12487</v>
      </c>
      <c r="BA42" s="135"/>
      <c r="BB42" s="131"/>
      <c r="BD42" s="179">
        <f>AR42+AU42</f>
        <v>219891</v>
      </c>
      <c r="BE42" s="180"/>
      <c r="BF42" s="181">
        <f>AT42+AW42</f>
        <v>92044</v>
      </c>
    </row>
    <row r="43" spans="1:58" ht="14.25" customHeight="1" x14ac:dyDescent="0.2">
      <c r="A43" s="89"/>
      <c r="B43" s="123"/>
      <c r="C43" s="182" t="s">
        <v>40</v>
      </c>
      <c r="D43" s="140">
        <v>12897</v>
      </c>
      <c r="E43" s="141"/>
      <c r="F43" s="142">
        <v>12897</v>
      </c>
      <c r="G43" s="140">
        <v>26941</v>
      </c>
      <c r="H43" s="141"/>
      <c r="I43" s="142">
        <v>13093</v>
      </c>
      <c r="J43" s="140">
        <v>9942</v>
      </c>
      <c r="K43" s="141"/>
      <c r="L43" s="142">
        <v>9942</v>
      </c>
      <c r="M43" s="140">
        <v>15925</v>
      </c>
      <c r="N43" s="141"/>
      <c r="O43" s="142">
        <v>8850</v>
      </c>
      <c r="P43" s="140">
        <v>9610</v>
      </c>
      <c r="Q43" s="141"/>
      <c r="R43" s="142">
        <v>9610</v>
      </c>
      <c r="S43" s="140">
        <v>22026</v>
      </c>
      <c r="T43" s="141"/>
      <c r="U43" s="142">
        <v>9306</v>
      </c>
      <c r="V43" s="140">
        <v>23081</v>
      </c>
      <c r="W43" s="141"/>
      <c r="X43" s="142">
        <v>10391</v>
      </c>
      <c r="Y43" s="140">
        <v>14652</v>
      </c>
      <c r="Z43" s="141"/>
      <c r="AA43" s="142">
        <v>7354</v>
      </c>
      <c r="AB43" s="140">
        <v>13790</v>
      </c>
      <c r="AC43" s="141"/>
      <c r="AD43" s="142">
        <v>7790</v>
      </c>
      <c r="AE43" s="140">
        <v>21191</v>
      </c>
      <c r="AF43" s="141"/>
      <c r="AG43" s="142">
        <v>7635</v>
      </c>
      <c r="AH43" s="140">
        <v>13098</v>
      </c>
      <c r="AI43" s="141"/>
      <c r="AJ43" s="142">
        <v>6350</v>
      </c>
      <c r="AK43" s="140">
        <v>14419</v>
      </c>
      <c r="AL43" s="141"/>
      <c r="AM43" s="143">
        <v>6689</v>
      </c>
      <c r="AN43" s="144">
        <f>SUMIF($D$5:$AM$5,$AN$5,D43:AM43)</f>
        <v>197572</v>
      </c>
      <c r="AO43" s="211"/>
      <c r="AP43" s="146">
        <f>SUMIF($D$5:$AM$5,$AP$5,D43:AM43)</f>
        <v>109907</v>
      </c>
      <c r="AQ43" s="147"/>
      <c r="AR43" s="148">
        <f>SUMIF($D$5:$U$5,$AR$5,D43:U43)</f>
        <v>97341</v>
      </c>
      <c r="AS43" s="149"/>
      <c r="AT43" s="150">
        <f>SUMIF($D$5:$U$5,$AT$5,D43:U43)</f>
        <v>63698</v>
      </c>
      <c r="AU43" s="148">
        <f>V43+Y43+AB43+AE43+AH43+AK43</f>
        <v>100231</v>
      </c>
      <c r="AV43" s="149"/>
      <c r="AW43" s="150">
        <f>X43+AA43+AD43+AG43+AJ43+AM43</f>
        <v>46209</v>
      </c>
      <c r="AX43" s="148">
        <f>SUMIF($D$5:$I$5,$AX$5,D43:I43)</f>
        <v>39838</v>
      </c>
      <c r="AY43" s="149"/>
      <c r="AZ43" s="150">
        <f>SUMIF($D$5:$I$5,$AZ$5,D43:I43)</f>
        <v>25990</v>
      </c>
      <c r="BB43" s="99"/>
      <c r="BD43" s="152">
        <f>AR43+AU43</f>
        <v>197572</v>
      </c>
      <c r="BE43" s="153"/>
      <c r="BF43" s="154">
        <f>AT43+AW43</f>
        <v>109907</v>
      </c>
    </row>
    <row r="44" spans="1:58" ht="14.25" customHeight="1" x14ac:dyDescent="0.2">
      <c r="A44" s="89"/>
      <c r="B44" s="123"/>
      <c r="C44" s="183"/>
      <c r="D44" s="184">
        <f>IF(OR(D42=0,D43=0),"　 ",D42/D43)</f>
        <v>1.2157866170427232</v>
      </c>
      <c r="E44" s="185" t="s">
        <v>39</v>
      </c>
      <c r="F44" s="186">
        <f>IF(OR(F42=0,F43=0),"　 ",F42/F43)</f>
        <v>0.48895091881832986</v>
      </c>
      <c r="G44" s="184">
        <f>IF(OR(G42=0,G43=0),"　 ",G42/G43)</f>
        <v>0.48361233807208343</v>
      </c>
      <c r="H44" s="185"/>
      <c r="I44" s="186">
        <f>IF(OR(I42=0,I43=0),"　 ",I42/I43)</f>
        <v>0.47208431986557703</v>
      </c>
      <c r="J44" s="184">
        <f>IF(OR(J42=0,J43=0),"　 ",J42/J43)</f>
        <v>1.4614765640716154</v>
      </c>
      <c r="K44" s="185"/>
      <c r="L44" s="186">
        <f>IF(OR(L42=0,L43=0),"　 ",L42/L43)</f>
        <v>0.66837658418829204</v>
      </c>
      <c r="M44" s="184">
        <f>IF(OR(M42=0,M43=0),"　 ",M42/M43)</f>
        <v>0.9448665620094191</v>
      </c>
      <c r="N44" s="185"/>
      <c r="O44" s="186">
        <f>IF(OR(O42=0,O43=0),"　 ",O42/O43)</f>
        <v>0.95265536723163846</v>
      </c>
      <c r="P44" s="184">
        <f>IF(OR(P42=0,P43=0),"　 ",P42/P43)</f>
        <v>2.2325702393340272</v>
      </c>
      <c r="Q44" s="185"/>
      <c r="R44" s="186">
        <f>IF(OR(R42=0,R43=0),"　 ",R42/R43)</f>
        <v>0.67221644120707591</v>
      </c>
      <c r="S44" s="184">
        <f>IF(OR(S42=0,S43=0),"　 ",S42/S43)</f>
        <v>0.62866612185598836</v>
      </c>
      <c r="T44" s="185"/>
      <c r="U44" s="186">
        <f>IF(OR(U42=0,U43=0),"　 ",U42/U43)</f>
        <v>0.83118418224801205</v>
      </c>
      <c r="V44" s="184">
        <f>IF(OR(V42=0,V43=0),"　 ",V42/V43)</f>
        <v>0.6242363849053334</v>
      </c>
      <c r="W44" s="185"/>
      <c r="X44" s="186">
        <f>IF(OR(X42=0,X43=0),"　 ",X42/X43)</f>
        <v>0.73486671157732653</v>
      </c>
      <c r="Y44" s="184">
        <f>IF(OR(Y42=0,Y43=0),"　 ",Y42/Y43)</f>
        <v>2.4634179634179634</v>
      </c>
      <c r="Z44" s="185"/>
      <c r="AA44" s="186">
        <f>IF(OR(AA42=0,AA43=0),"　 ",AA42/AA43)</f>
        <v>0.98925754691324452</v>
      </c>
      <c r="AB44" s="184">
        <f>IF(OR(AB42=0,AB43=0),"　 ",AB42/AB43)</f>
        <v>1.3451051486584482</v>
      </c>
      <c r="AC44" s="185"/>
      <c r="AD44" s="186">
        <f>IF(OR(AD42=0,AD43=0),"　 ",AD42/AD43)</f>
        <v>1.3284980744544288</v>
      </c>
      <c r="AE44" s="184">
        <f>IF(OR(AE42=0,AE43=0),"　 ",AE42/AE43)</f>
        <v>0.94209806049738098</v>
      </c>
      <c r="AF44" s="185"/>
      <c r="AG44" s="186">
        <f>IF(OR(AG42=0,AG43=0),"　 ",AG42/AG43)</f>
        <v>1.3507531106745252</v>
      </c>
      <c r="AH44" s="184">
        <f>IF(OR(AH42=0,AH43=0),"　 ",AH42/AH43)</f>
        <v>2.0563444800732937</v>
      </c>
      <c r="AI44" s="185"/>
      <c r="AJ44" s="186">
        <f>IF(OR(AJ42=0,AJ43=0),"　 ",AJ42/AJ43)</f>
        <v>1.2658267716535434</v>
      </c>
      <c r="AK44" s="184">
        <f>IF(OR(AK42=0,AK43=0),"　 ",AK42/AK43)</f>
        <v>0.71808031070115819</v>
      </c>
      <c r="AL44" s="187"/>
      <c r="AM44" s="188">
        <f>IF(OR(AM42=0,AM43=0),"　 ",AM42/AM43)</f>
        <v>0.99790701151143668</v>
      </c>
      <c r="AN44" s="189">
        <f>IF(OR(AN42=0,AN43=0),"　 ",AN42/AN43)</f>
        <v>1.1129664122446501</v>
      </c>
      <c r="AO44" s="190"/>
      <c r="AP44" s="188">
        <f>IF(OR(AP42=0,AP43=0),"　 ",AP42/AP43)</f>
        <v>0.83747168060269139</v>
      </c>
      <c r="AQ44" s="99"/>
      <c r="AR44" s="191">
        <f>IF(OR(AR42=0,AR43=0),"　 ",AR42/AR43)</f>
        <v>0.96144481770271517</v>
      </c>
      <c r="AS44" s="192" t="s">
        <v>41</v>
      </c>
      <c r="AT44" s="193">
        <f>IF(OR(AT42=0,AT43=0),"　 ",AT42/AT43)</f>
        <v>0.6555621840560143</v>
      </c>
      <c r="AU44" s="191">
        <f>AU42/AU43</f>
        <v>1.2601191248216619</v>
      </c>
      <c r="AV44" s="192"/>
      <c r="AW44" s="193">
        <f>AW42/AW43</f>
        <v>1.0882295656690255</v>
      </c>
      <c r="AX44" s="191">
        <f>IF(OR(AX42=0,AX43=0),"　 ",AX42/AX43)</f>
        <v>0.72064360660675741</v>
      </c>
      <c r="AY44" s="192" t="s">
        <v>41</v>
      </c>
      <c r="AZ44" s="193">
        <f>IF(OR(AZ42=0,AZ43=0),"　 ",AZ42/AZ43)</f>
        <v>0.48045402077722199</v>
      </c>
      <c r="BB44" s="99"/>
      <c r="BD44" s="194"/>
      <c r="BE44" s="195"/>
      <c r="BF44" s="196"/>
    </row>
    <row r="45" spans="1:58" s="79" customFormat="1" ht="14.25" customHeight="1" x14ac:dyDescent="0.2">
      <c r="A45" s="89"/>
      <c r="B45" s="123"/>
      <c r="C45" s="197"/>
      <c r="D45" s="228">
        <f>SUM(D236:D245)</f>
        <v>1412</v>
      </c>
      <c r="E45" s="229"/>
      <c r="F45" s="230">
        <f>SUM(F236:F245)</f>
        <v>1412</v>
      </c>
      <c r="G45" s="228">
        <f>SUM(G236:G245)</f>
        <v>1971</v>
      </c>
      <c r="H45" s="229"/>
      <c r="I45" s="230">
        <f>SUM(I236:I245)</f>
        <v>1971</v>
      </c>
      <c r="J45" s="228">
        <f>SUM(J236:J245)</f>
        <v>4779</v>
      </c>
      <c r="K45" s="229"/>
      <c r="L45" s="230">
        <f>SUM(L236:L245)</f>
        <v>1779</v>
      </c>
      <c r="M45" s="228">
        <f>SUM(M236:M245)</f>
        <v>2076</v>
      </c>
      <c r="N45" s="229"/>
      <c r="O45" s="230">
        <f>SUM(O236:O245)</f>
        <v>2076</v>
      </c>
      <c r="P45" s="228">
        <f>SUM(P236:P245)</f>
        <v>2211</v>
      </c>
      <c r="Q45" s="229"/>
      <c r="R45" s="230">
        <f>SUM(R236:R245)</f>
        <v>2211</v>
      </c>
      <c r="S45" s="228">
        <f>SUM(S236:S245)</f>
        <v>3904</v>
      </c>
      <c r="T45" s="229"/>
      <c r="U45" s="230">
        <f>SUM(U236:U245)</f>
        <v>1404</v>
      </c>
      <c r="V45" s="228">
        <f>SUM(V236:V245)</f>
        <v>2211</v>
      </c>
      <c r="W45" s="229"/>
      <c r="X45" s="230">
        <f>SUM(X236:X245)</f>
        <v>2211</v>
      </c>
      <c r="Y45" s="228">
        <f>SUM(Y236:Y245)</f>
        <v>1587</v>
      </c>
      <c r="Z45" s="229"/>
      <c r="AA45" s="230">
        <f>SUM(AA236:AA245)</f>
        <v>1587</v>
      </c>
      <c r="AB45" s="228">
        <f>SUM(AB236:AB245)</f>
        <v>4599</v>
      </c>
      <c r="AC45" s="229"/>
      <c r="AD45" s="230">
        <f>SUM(AD236:AD245)</f>
        <v>2100</v>
      </c>
      <c r="AE45" s="228">
        <f>SUM(AE236:AE245)</f>
        <v>1909</v>
      </c>
      <c r="AF45" s="229"/>
      <c r="AG45" s="230">
        <f>SUM(AG236:AG245)</f>
        <v>1909</v>
      </c>
      <c r="AH45" s="228">
        <f>SUM(AH236:AH245)</f>
        <v>1360</v>
      </c>
      <c r="AI45" s="229"/>
      <c r="AJ45" s="230">
        <f>SUM(AJ236:AJ245)</f>
        <v>1360</v>
      </c>
      <c r="AK45" s="228">
        <f>SUM(AK236:AK245)</f>
        <v>1744</v>
      </c>
      <c r="AL45" s="229"/>
      <c r="AM45" s="230">
        <f>SUM(AM236:AM245)</f>
        <v>1744</v>
      </c>
      <c r="AN45" s="201">
        <f>SUMIF($D$5:$AM$5,$AN$5,D45:AM45)</f>
        <v>29763</v>
      </c>
      <c r="AO45" s="231"/>
      <c r="AP45" s="232">
        <f>SUMIF($D$5:$AM$5,$AP$5,D45:AM45)</f>
        <v>21764</v>
      </c>
      <c r="AQ45" s="131"/>
      <c r="AR45" s="204">
        <f>SUMIF($D$5:$U$5,$AR$5,D45:U45)</f>
        <v>16353</v>
      </c>
      <c r="AS45" s="233"/>
      <c r="AT45" s="234">
        <f>SUMIF($D$5:$U$5,$AT$5,D45:U45)</f>
        <v>10853</v>
      </c>
      <c r="AU45" s="204">
        <f>V45+Y45+AB45+AE45+AH45+AK45</f>
        <v>13410</v>
      </c>
      <c r="AV45" s="233"/>
      <c r="AW45" s="234">
        <f>X45+AA45+AD45+AG45+AJ45+AM45</f>
        <v>10911</v>
      </c>
      <c r="AX45" s="204">
        <f>SUMIF($D$5:$I$5,$AX$5,D45:I45)</f>
        <v>3383</v>
      </c>
      <c r="AY45" s="233"/>
      <c r="AZ45" s="234">
        <f>SUMIF($D$5:$I$5,$AZ$5,D45:I45)</f>
        <v>3383</v>
      </c>
      <c r="BA45" s="135"/>
      <c r="BB45" s="131"/>
      <c r="BD45" s="235">
        <f>AR45+AU45</f>
        <v>29763</v>
      </c>
      <c r="BE45" s="236"/>
      <c r="BF45" s="237">
        <f>AT45+AW45</f>
        <v>21764</v>
      </c>
    </row>
    <row r="46" spans="1:58" ht="14.25" customHeight="1" x14ac:dyDescent="0.2">
      <c r="A46" s="89"/>
      <c r="B46" s="123"/>
      <c r="C46" s="139" t="s">
        <v>42</v>
      </c>
      <c r="D46" s="140">
        <v>3536</v>
      </c>
      <c r="E46" s="141"/>
      <c r="F46" s="142">
        <v>1556</v>
      </c>
      <c r="G46" s="140">
        <v>2974</v>
      </c>
      <c r="H46" s="141"/>
      <c r="I46" s="142">
        <v>2974</v>
      </c>
      <c r="J46" s="140">
        <v>2998</v>
      </c>
      <c r="K46" s="141"/>
      <c r="L46" s="142">
        <v>2998</v>
      </c>
      <c r="M46" s="140">
        <v>2777</v>
      </c>
      <c r="N46" s="141"/>
      <c r="O46" s="142">
        <v>2777</v>
      </c>
      <c r="P46" s="140">
        <v>4191</v>
      </c>
      <c r="Q46" s="141"/>
      <c r="R46" s="142">
        <v>1691</v>
      </c>
      <c r="S46" s="140">
        <v>2350</v>
      </c>
      <c r="T46" s="141"/>
      <c r="U46" s="142">
        <v>2350</v>
      </c>
      <c r="V46" s="140">
        <v>1162</v>
      </c>
      <c r="W46" s="141"/>
      <c r="X46" s="142">
        <v>1162</v>
      </c>
      <c r="Y46" s="140">
        <v>2025</v>
      </c>
      <c r="Z46" s="141"/>
      <c r="AA46" s="142">
        <v>2025</v>
      </c>
      <c r="AB46" s="140">
        <v>1210</v>
      </c>
      <c r="AC46" s="141"/>
      <c r="AD46" s="142">
        <v>1210</v>
      </c>
      <c r="AE46" s="140">
        <v>1128</v>
      </c>
      <c r="AF46" s="141"/>
      <c r="AG46" s="142">
        <v>1128</v>
      </c>
      <c r="AH46" s="140">
        <v>4180</v>
      </c>
      <c r="AI46" s="141"/>
      <c r="AJ46" s="142">
        <v>1635</v>
      </c>
      <c r="AK46" s="140">
        <v>1587</v>
      </c>
      <c r="AL46" s="141"/>
      <c r="AM46" s="143">
        <v>1587</v>
      </c>
      <c r="AN46" s="144">
        <f>SUMIF($D$5:$AM$5,$AN$5,D46:AM46)</f>
        <v>30118</v>
      </c>
      <c r="AO46" s="211"/>
      <c r="AP46" s="146">
        <f>SUMIF($D$5:$AM$5,$AP$5,D46:AM46)</f>
        <v>23093</v>
      </c>
      <c r="AQ46" s="147"/>
      <c r="AR46" s="148">
        <f>SUMIF($D$5:$U$5,$AR$5,D46:U46)</f>
        <v>18826</v>
      </c>
      <c r="AS46" s="149"/>
      <c r="AT46" s="150">
        <f>SUMIF($D$5:$U$5,$AT$5,D46:U46)</f>
        <v>14346</v>
      </c>
      <c r="AU46" s="148">
        <f>V46+Y46+AB46+AE46+AH46+AK46</f>
        <v>11292</v>
      </c>
      <c r="AV46" s="149"/>
      <c r="AW46" s="150">
        <f>X46+AA46+AD46+AG46+AJ46+AM46</f>
        <v>8747</v>
      </c>
      <c r="AX46" s="148">
        <f>SUMIF($D$5:$I$5,$AX$5,D46:I46)</f>
        <v>6510</v>
      </c>
      <c r="AY46" s="149"/>
      <c r="AZ46" s="150">
        <f>SUMIF($D$5:$I$5,$AZ$5,D46:I46)</f>
        <v>4530</v>
      </c>
      <c r="BB46" s="99"/>
      <c r="BD46" s="152">
        <f>AR46+AU46</f>
        <v>30118</v>
      </c>
      <c r="BE46" s="153"/>
      <c r="BF46" s="154">
        <f>AT46+AW46</f>
        <v>23093</v>
      </c>
    </row>
    <row r="47" spans="1:58" ht="14.25" customHeight="1" x14ac:dyDescent="0.2">
      <c r="A47" s="89"/>
      <c r="B47" s="123"/>
      <c r="C47" s="139"/>
      <c r="D47" s="184">
        <f>IF(OR(D45=0,D46=0),"　 ",D45/D46)</f>
        <v>0.39932126696832582</v>
      </c>
      <c r="E47" s="156" t="s">
        <v>39</v>
      </c>
      <c r="F47" s="157">
        <f>IF(OR(F45=0,F46=0),"　 ",F45/F46)</f>
        <v>0.90745501285347041</v>
      </c>
      <c r="G47" s="155">
        <f>IF(OR(G45=0,G46=0),"　 ",G45/G46)</f>
        <v>0.6627437794216543</v>
      </c>
      <c r="H47" s="156"/>
      <c r="I47" s="157">
        <f>IF(OR(I45=0,I46=0),"　 ",I45/I46)</f>
        <v>0.6627437794216543</v>
      </c>
      <c r="J47" s="155">
        <f>IF(OR(J45=0,J46=0),"　 ",J45/J46)</f>
        <v>1.5940627084723149</v>
      </c>
      <c r="K47" s="156"/>
      <c r="L47" s="157">
        <f>IF(OR(L45=0,L46=0),"　 ",L45/L46)</f>
        <v>0.59339559706470979</v>
      </c>
      <c r="M47" s="155">
        <f>IF(OR(M45=0,M46=0),"　 ",M45/M46)</f>
        <v>0.74756931940943461</v>
      </c>
      <c r="N47" s="156"/>
      <c r="O47" s="157">
        <f>IF(OR(O45=0,O46=0),"　 ",O45/O46)</f>
        <v>0.74756931940943461</v>
      </c>
      <c r="P47" s="155">
        <f>IF(OR(P45=0,P46=0),"　 ",P45/P46)</f>
        <v>0.52755905511811019</v>
      </c>
      <c r="Q47" s="156"/>
      <c r="R47" s="157">
        <f>IF(OR(R45=0,R46=0),"　 ",R45/R46)</f>
        <v>1.3075103489059727</v>
      </c>
      <c r="S47" s="155">
        <f>IF(OR(S45=0,S46=0),"　 ",S45/S46)</f>
        <v>1.6612765957446809</v>
      </c>
      <c r="T47" s="156"/>
      <c r="U47" s="157">
        <f>IF(OR(U45=0,U46=0),"　 ",U45/U46)</f>
        <v>0.59744680851063825</v>
      </c>
      <c r="V47" s="155">
        <f>IF(OR(V45=0,V46=0),"　 ",V45/V46)</f>
        <v>1.9027538726333908</v>
      </c>
      <c r="W47" s="156"/>
      <c r="X47" s="157">
        <f>IF(OR(X45=0,X46=0),"　 ",X45/X46)</f>
        <v>1.9027538726333908</v>
      </c>
      <c r="Y47" s="155">
        <f>IF(OR(Y45=0,Y46=0),"　 ",Y45/Y46)</f>
        <v>0.78370370370370368</v>
      </c>
      <c r="Z47" s="156"/>
      <c r="AA47" s="157">
        <f>IF(OR(AA45=0,AA46=0),"　 ",AA45/AA46)</f>
        <v>0.78370370370370368</v>
      </c>
      <c r="AB47" s="155">
        <f>IF(OR(AB45=0,AB46=0),"　 ",AB45/AB46)</f>
        <v>3.8008264462809915</v>
      </c>
      <c r="AC47" s="156"/>
      <c r="AD47" s="157">
        <f>IF(OR(AD45=0,AD46=0),"　 ",AD45/AD46)</f>
        <v>1.7355371900826446</v>
      </c>
      <c r="AE47" s="155">
        <f>IF(OR(AE45=0,AE46=0),"　 ",AE45/AE46)</f>
        <v>1.6923758865248226</v>
      </c>
      <c r="AF47" s="156"/>
      <c r="AG47" s="157">
        <f>IF(OR(AG45=0,AG46=0),"　 ",AG45/AG46)</f>
        <v>1.6923758865248226</v>
      </c>
      <c r="AH47" s="155">
        <f>IF(OR(AH45=0,AH46=0),"　 ",AH45/AH46)</f>
        <v>0.32535885167464113</v>
      </c>
      <c r="AI47" s="156"/>
      <c r="AJ47" s="157">
        <f>IF(OR(AJ45=0,AJ46=0),"　 ",AJ45/AJ46)</f>
        <v>0.83180428134556572</v>
      </c>
      <c r="AK47" s="155">
        <f>IF(OR(AK45=0,AK46=0),"　 ",AK45/AK46)</f>
        <v>1.0989287964713295</v>
      </c>
      <c r="AL47" s="187"/>
      <c r="AM47" s="188">
        <f>IF(OR(AM45=0,AM46=0),"　 ",AM45/AM46)</f>
        <v>1.0989287964713295</v>
      </c>
      <c r="AN47" s="160">
        <f>IF(OR(AN45=0,AN46=0),"　 ",AN45/AN46)</f>
        <v>0.98821302875356931</v>
      </c>
      <c r="AO47" s="161"/>
      <c r="AP47" s="162">
        <f>IF(OR(AP45=0,AP46=0),"　 ",AP45/AP46)</f>
        <v>0.94245009310180572</v>
      </c>
      <c r="AQ47" s="99"/>
      <c r="AR47" s="163">
        <f>IF(OR(AR45=0,AR46=0),"　 ",AR45/AR46)</f>
        <v>0.86863911611600975</v>
      </c>
      <c r="AS47" s="164" t="s">
        <v>41</v>
      </c>
      <c r="AT47" s="165">
        <f>IF(OR(AT45=0,AT46=0),"　 ",AT45/AT46)</f>
        <v>0.75651749616617869</v>
      </c>
      <c r="AU47" s="163">
        <f>AU45/AU46</f>
        <v>1.1875664187035069</v>
      </c>
      <c r="AV47" s="164"/>
      <c r="AW47" s="165">
        <f>AW45/AW46</f>
        <v>1.247399108265691</v>
      </c>
      <c r="AX47" s="163">
        <f>IF(OR(AX45=0,AX46=0),"　 ",AX45/AX46)</f>
        <v>0.51966205837173574</v>
      </c>
      <c r="AY47" s="164" t="s">
        <v>41</v>
      </c>
      <c r="AZ47" s="165">
        <f>IF(OR(AZ45=0,AZ46=0),"　 ",AZ45/AZ46)</f>
        <v>0.74679911699779244</v>
      </c>
      <c r="BB47" s="99"/>
      <c r="BD47" s="166"/>
      <c r="BE47" s="167"/>
      <c r="BF47" s="168"/>
    </row>
    <row r="48" spans="1:58" s="79" customFormat="1" ht="14.25" customHeight="1" x14ac:dyDescent="0.2">
      <c r="A48" s="89"/>
      <c r="B48" s="123"/>
      <c r="C48" s="169"/>
      <c r="D48" s="170">
        <f>SUM(D246:D260)</f>
        <v>28189</v>
      </c>
      <c r="E48" s="171"/>
      <c r="F48" s="172">
        <f>SUM(F246:F260)</f>
        <v>26639</v>
      </c>
      <c r="G48" s="170">
        <f>SUM(G246:G260)</f>
        <v>21524</v>
      </c>
      <c r="H48" s="171"/>
      <c r="I48" s="172">
        <f>SUM(I246:I260)</f>
        <v>21516</v>
      </c>
      <c r="J48" s="170">
        <f>SUM(J246:J260)</f>
        <v>25445</v>
      </c>
      <c r="K48" s="171"/>
      <c r="L48" s="172">
        <f>SUM(L246:L260)</f>
        <v>24529</v>
      </c>
      <c r="M48" s="170">
        <f>SUM(M246:M260)</f>
        <v>25352</v>
      </c>
      <c r="N48" s="171"/>
      <c r="O48" s="172">
        <f>SUM(O246:O260)</f>
        <v>24680</v>
      </c>
      <c r="P48" s="170">
        <f>SUM(P246:P260)</f>
        <v>27445</v>
      </c>
      <c r="Q48" s="171"/>
      <c r="R48" s="172">
        <f>SUM(R246:R260)</f>
        <v>27445</v>
      </c>
      <c r="S48" s="170">
        <f>SUM(S246:S260)</f>
        <v>24581</v>
      </c>
      <c r="T48" s="171"/>
      <c r="U48" s="172">
        <f>SUM(U246:U260)</f>
        <v>24581</v>
      </c>
      <c r="V48" s="170">
        <f>SUM(V246:V260)</f>
        <v>24747</v>
      </c>
      <c r="W48" s="171"/>
      <c r="X48" s="172">
        <f>SUM(X246:X260)</f>
        <v>24747</v>
      </c>
      <c r="Y48" s="170">
        <f>SUM(Y246:Y260)</f>
        <v>19574</v>
      </c>
      <c r="Z48" s="171"/>
      <c r="AA48" s="172">
        <f>SUM(AA246:AA260)</f>
        <v>19574</v>
      </c>
      <c r="AB48" s="170">
        <f>SUM(AB246:AB260)</f>
        <v>20534</v>
      </c>
      <c r="AC48" s="171"/>
      <c r="AD48" s="172">
        <f>SUM(AD246:AD260)</f>
        <v>20534</v>
      </c>
      <c r="AE48" s="170">
        <f>SUM(AE246:AE260)</f>
        <v>21533</v>
      </c>
      <c r="AF48" s="171"/>
      <c r="AG48" s="172">
        <f>SUM(AG246:AG260)</f>
        <v>21533</v>
      </c>
      <c r="AH48" s="170">
        <f>SUM(AH246:AH260)</f>
        <v>23852</v>
      </c>
      <c r="AI48" s="171"/>
      <c r="AJ48" s="172">
        <f>SUM(AJ246:AJ260)</f>
        <v>23852</v>
      </c>
      <c r="AK48" s="170">
        <f>SUM(AK246:AK260)</f>
        <v>25646</v>
      </c>
      <c r="AL48" s="171"/>
      <c r="AM48" s="172">
        <f>SUM(AM246:AM260)</f>
        <v>24315</v>
      </c>
      <c r="AN48" s="174">
        <f>SUMIF($D$5:$AM$5,$AN$5,D48:AM48)</f>
        <v>288422</v>
      </c>
      <c r="AO48" s="173"/>
      <c r="AP48" s="175">
        <f>SUMIF($D$5:$AM$5,$AP$5,D48:AM48)</f>
        <v>283945</v>
      </c>
      <c r="AQ48" s="131"/>
      <c r="AR48" s="176">
        <f>SUMIF($D$5:$U$5,$AR$5,D48:U48)</f>
        <v>152536</v>
      </c>
      <c r="AS48" s="177"/>
      <c r="AT48" s="178">
        <f>SUMIF($D$5:$U$5,$AT$5,D48:U48)</f>
        <v>149390</v>
      </c>
      <c r="AU48" s="176">
        <f>V48+Y48+AB48+AE48+AH48+AK48</f>
        <v>135886</v>
      </c>
      <c r="AV48" s="177"/>
      <c r="AW48" s="178">
        <f>X48+AA48+AD48+AG48+AJ48+AM48</f>
        <v>134555</v>
      </c>
      <c r="AX48" s="176">
        <f>SUMIF($D$5:$I$5,$AX$5,D48:I48)</f>
        <v>49713</v>
      </c>
      <c r="AY48" s="177"/>
      <c r="AZ48" s="178">
        <f>SUMIF($D$5:$I$5,$AZ$5,D48:I48)</f>
        <v>48155</v>
      </c>
      <c r="BA48" s="135"/>
      <c r="BB48" s="131"/>
      <c r="BD48" s="179">
        <f>AR48+AU48</f>
        <v>288422</v>
      </c>
      <c r="BE48" s="180"/>
      <c r="BF48" s="181">
        <f>AT48+AW48</f>
        <v>283945</v>
      </c>
    </row>
    <row r="49" spans="1:58" ht="14.25" customHeight="1" x14ac:dyDescent="0.2">
      <c r="A49" s="89"/>
      <c r="B49" s="123"/>
      <c r="C49" s="182" t="s">
        <v>43</v>
      </c>
      <c r="D49" s="140">
        <v>24373</v>
      </c>
      <c r="E49" s="141"/>
      <c r="F49" s="142">
        <v>23252</v>
      </c>
      <c r="G49" s="140">
        <v>20918</v>
      </c>
      <c r="H49" s="141"/>
      <c r="I49" s="142">
        <v>15796</v>
      </c>
      <c r="J49" s="140">
        <v>22837</v>
      </c>
      <c r="K49" s="141"/>
      <c r="L49" s="142">
        <v>22837</v>
      </c>
      <c r="M49" s="140">
        <v>26467</v>
      </c>
      <c r="N49" s="141"/>
      <c r="O49" s="142">
        <v>24273</v>
      </c>
      <c r="P49" s="140">
        <v>25138</v>
      </c>
      <c r="Q49" s="141"/>
      <c r="R49" s="142">
        <v>22658</v>
      </c>
      <c r="S49" s="140">
        <v>19034</v>
      </c>
      <c r="T49" s="141"/>
      <c r="U49" s="142">
        <v>17931</v>
      </c>
      <c r="V49" s="140">
        <v>20165</v>
      </c>
      <c r="W49" s="141"/>
      <c r="X49" s="142">
        <v>20165</v>
      </c>
      <c r="Y49" s="140">
        <v>20503</v>
      </c>
      <c r="Z49" s="141"/>
      <c r="AA49" s="142">
        <v>18812</v>
      </c>
      <c r="AB49" s="140">
        <v>21964</v>
      </c>
      <c r="AC49" s="141"/>
      <c r="AD49" s="142">
        <v>21547</v>
      </c>
      <c r="AE49" s="140">
        <v>24743</v>
      </c>
      <c r="AF49" s="141"/>
      <c r="AG49" s="142">
        <v>23254</v>
      </c>
      <c r="AH49" s="140">
        <v>25832</v>
      </c>
      <c r="AI49" s="141"/>
      <c r="AJ49" s="142">
        <v>25832</v>
      </c>
      <c r="AK49" s="140">
        <v>29144</v>
      </c>
      <c r="AL49" s="141"/>
      <c r="AM49" s="143">
        <v>27161</v>
      </c>
      <c r="AN49" s="144">
        <f>SUMIF($D$5:$AM$5,$AN$5,D49:AM49)</f>
        <v>281118</v>
      </c>
      <c r="AO49" s="211"/>
      <c r="AP49" s="146">
        <f>SUMIF($D$5:$AM$5,$AP$5,D49:AM49)</f>
        <v>263518</v>
      </c>
      <c r="AQ49" s="147"/>
      <c r="AR49" s="148">
        <f>SUMIF($D$5:$U$5,$AR$5,D49:U49)</f>
        <v>138767</v>
      </c>
      <c r="AS49" s="149"/>
      <c r="AT49" s="150">
        <f>SUMIF($D$5:$U$5,$AT$5,D49:U49)</f>
        <v>126747</v>
      </c>
      <c r="AU49" s="148">
        <f>V49+Y49+AB49+AE49+AH49+AK49</f>
        <v>142351</v>
      </c>
      <c r="AV49" s="149"/>
      <c r="AW49" s="150">
        <f>X49+AA49+AD49+AG49+AJ49+AM49</f>
        <v>136771</v>
      </c>
      <c r="AX49" s="148">
        <f>SUMIF($D$5:$I$5,$AX$5,D49:I49)</f>
        <v>45291</v>
      </c>
      <c r="AY49" s="149"/>
      <c r="AZ49" s="150">
        <f>SUMIF($D$5:$I$5,$AZ$5,D49:I49)</f>
        <v>39048</v>
      </c>
      <c r="BB49" s="99"/>
      <c r="BD49" s="152">
        <f>AR49+AU49</f>
        <v>281118</v>
      </c>
      <c r="BE49" s="153"/>
      <c r="BF49" s="154">
        <f>AT49+AW49</f>
        <v>263518</v>
      </c>
    </row>
    <row r="50" spans="1:58" ht="14.25" customHeight="1" x14ac:dyDescent="0.2">
      <c r="A50" s="89"/>
      <c r="B50" s="123"/>
      <c r="C50" s="183"/>
      <c r="D50" s="184">
        <f>IF(OR(D48=0,D49=0),"　 ",D48/D49)</f>
        <v>1.1565666926517049</v>
      </c>
      <c r="E50" s="185" t="s">
        <v>39</v>
      </c>
      <c r="F50" s="186">
        <f>IF(OR(F48=0,F49=0),"　 ",F48/F49)</f>
        <v>1.1456648890418029</v>
      </c>
      <c r="G50" s="184">
        <f>IF(OR(G48=0,G49=0),"　 ",G48/G49)</f>
        <v>1.0289702648436754</v>
      </c>
      <c r="H50" s="185"/>
      <c r="I50" s="186">
        <f>IF(OR(I48=0,I49=0),"　 ",I48/I49)</f>
        <v>1.3621169916434541</v>
      </c>
      <c r="J50" s="184">
        <f>IF(OR(J48=0,J49=0),"　 ",J48/J49)</f>
        <v>1.114200639313395</v>
      </c>
      <c r="K50" s="185"/>
      <c r="L50" s="186">
        <f>IF(OR(L48=0,L49=0),"　 ",L48/L49)</f>
        <v>1.0740902920698865</v>
      </c>
      <c r="M50" s="184">
        <f>IF(OR(M48=0,M49=0),"　 ",M48/M49)</f>
        <v>0.95787206710242945</v>
      </c>
      <c r="N50" s="185"/>
      <c r="O50" s="186">
        <f>IF(OR(O48=0,O49=0),"　 ",O48/O49)</f>
        <v>1.0167676018621514</v>
      </c>
      <c r="P50" s="184">
        <f>IF(OR(P48=0,P49=0),"　 ",P48/P49)</f>
        <v>1.0917734107725356</v>
      </c>
      <c r="Q50" s="185"/>
      <c r="R50" s="186">
        <f>IF(OR(R48=0,R49=0),"　 ",R48/R49)</f>
        <v>1.2112719569247066</v>
      </c>
      <c r="S50" s="184">
        <f>IF(OR(S48=0,S49=0),"　 ",S48/S49)</f>
        <v>1.29142586949669</v>
      </c>
      <c r="T50" s="185"/>
      <c r="U50" s="186">
        <f>IF(OR(U48=0,U49=0),"　 ",U48/U49)</f>
        <v>1.3708660978194189</v>
      </c>
      <c r="V50" s="184">
        <f>IF(OR(V48=0,V49=0),"　 ",V48/V49)</f>
        <v>1.2272253905281427</v>
      </c>
      <c r="W50" s="185"/>
      <c r="X50" s="186">
        <f>IF(OR(X48=0,X49=0),"　 ",X48/X49)</f>
        <v>1.2272253905281427</v>
      </c>
      <c r="Y50" s="184">
        <f>IF(OR(Y48=0,Y49=0),"　 ",Y48/Y49)</f>
        <v>0.95468955762571328</v>
      </c>
      <c r="Z50" s="185"/>
      <c r="AA50" s="186">
        <f>IF(OR(AA48=0,AA49=0),"　 ",AA48/AA49)</f>
        <v>1.0405060599617266</v>
      </c>
      <c r="AB50" s="184">
        <f>IF(OR(AB48=0,AB49=0),"　 ",AB48/AB49)</f>
        <v>0.93489346202877432</v>
      </c>
      <c r="AC50" s="185"/>
      <c r="AD50" s="186">
        <f>IF(OR(AD48=0,AD49=0),"　 ",AD48/AD49)</f>
        <v>0.95298649463962504</v>
      </c>
      <c r="AE50" s="184">
        <f>IF(OR(AE48=0,AE49=0),"　 ",AE48/AE49)</f>
        <v>0.87026633795416886</v>
      </c>
      <c r="AF50" s="185"/>
      <c r="AG50" s="186">
        <f>IF(OR(AG48=0,AG49=0),"　 ",AG48/AG49)</f>
        <v>0.92599122731573058</v>
      </c>
      <c r="AH50" s="184">
        <f>IF(OR(AH48=0,AH49=0),"　 ",AH48/AH49)</f>
        <v>0.92335088262620002</v>
      </c>
      <c r="AI50" s="185"/>
      <c r="AJ50" s="276">
        <f>IF(OR(AJ48=0,AJ49=0),"　 ",AJ48/AJ49)</f>
        <v>0.92335088262620002</v>
      </c>
      <c r="AK50" s="184">
        <f>IF(OR(AK48=0,AK49=0),"　 ",AK48/AK49)</f>
        <v>0.87997529508646721</v>
      </c>
      <c r="AL50" s="187"/>
      <c r="AM50" s="188">
        <f>IF(OR(AM48=0,AM49=0),"　 ",AM48/AM49)</f>
        <v>0.89521740731195465</v>
      </c>
      <c r="AN50" s="189">
        <f>IF(OR(AN48=0,AN49=0),"　 ",AN48/AN49)</f>
        <v>1.0259819719832952</v>
      </c>
      <c r="AO50" s="190"/>
      <c r="AP50" s="188">
        <f>IF(OR(AP48=0,AP49=0),"　 ",AP48/AP49)</f>
        <v>1.0775165263852944</v>
      </c>
      <c r="AQ50" s="99"/>
      <c r="AR50" s="191">
        <f>IF(OR(AR48=0,AR49=0),"　 ",AR48/AR49)</f>
        <v>1.0992238788761017</v>
      </c>
      <c r="AS50" s="192" t="s">
        <v>41</v>
      </c>
      <c r="AT50" s="193">
        <f>IF(OR(AT48=0,AT49=0),"　 ",AT48/AT49)</f>
        <v>1.1786472263643322</v>
      </c>
      <c r="AU50" s="191">
        <f>AU48/AU49</f>
        <v>0.95458409143595757</v>
      </c>
      <c r="AV50" s="192"/>
      <c r="AW50" s="193">
        <f>AW48/AW49</f>
        <v>0.98379773489994227</v>
      </c>
      <c r="AX50" s="191">
        <f>IF(OR(AX48=0,AX49=0),"　 ",AX48/AX49)</f>
        <v>1.0976352917798238</v>
      </c>
      <c r="AY50" s="192" t="s">
        <v>41</v>
      </c>
      <c r="AZ50" s="193">
        <f>IF(OR(AZ48=0,AZ49=0),"　 ",AZ48/AZ49)</f>
        <v>1.2332257734070886</v>
      </c>
      <c r="BB50" s="99"/>
      <c r="BD50" s="194"/>
      <c r="BE50" s="195"/>
      <c r="BF50" s="196"/>
    </row>
    <row r="51" spans="1:58" s="79" customFormat="1" ht="14.25" customHeight="1" x14ac:dyDescent="0.2">
      <c r="A51" s="89"/>
      <c r="B51" s="123"/>
      <c r="C51" s="197"/>
      <c r="D51" s="228">
        <f>SUM(D261:D275)</f>
        <v>187622</v>
      </c>
      <c r="E51" s="229"/>
      <c r="F51" s="230">
        <f>SUM(F261:F275)</f>
        <v>25233</v>
      </c>
      <c r="G51" s="228">
        <f>SUM(G261:G275)</f>
        <v>380903</v>
      </c>
      <c r="H51" s="229"/>
      <c r="I51" s="230">
        <f>SUM(I261:I275)</f>
        <v>31104</v>
      </c>
      <c r="J51" s="228">
        <f>SUM(J261:J275)</f>
        <v>305526</v>
      </c>
      <c r="K51" s="229"/>
      <c r="L51" s="230">
        <f>SUM(L261:L275)</f>
        <v>29781</v>
      </c>
      <c r="M51" s="228">
        <f>SUM(M261:M275)</f>
        <v>258628</v>
      </c>
      <c r="N51" s="229"/>
      <c r="O51" s="230">
        <f>SUM(O261:O275)</f>
        <v>22710</v>
      </c>
      <c r="P51" s="228">
        <f>SUM(P261:P275)</f>
        <v>329086</v>
      </c>
      <c r="Q51" s="229"/>
      <c r="R51" s="230">
        <f>SUM(R261:R275)</f>
        <v>24554</v>
      </c>
      <c r="S51" s="228">
        <f>SUM(S261:S275)</f>
        <v>265244</v>
      </c>
      <c r="T51" s="229"/>
      <c r="U51" s="230">
        <f>SUM(U261:U275)</f>
        <v>26097</v>
      </c>
      <c r="V51" s="228">
        <f>SUM(V261:V275)</f>
        <v>356409</v>
      </c>
      <c r="W51" s="229"/>
      <c r="X51" s="230">
        <f>SUM(X261:X275)</f>
        <v>23620</v>
      </c>
      <c r="Y51" s="228">
        <f>SUM(Y261:Y275)</f>
        <v>259919</v>
      </c>
      <c r="Z51" s="229"/>
      <c r="AA51" s="230">
        <f>SUM(AA261:AA275)</f>
        <v>22819</v>
      </c>
      <c r="AB51" s="228">
        <f>SUM(AB261:AB275)</f>
        <v>351607</v>
      </c>
      <c r="AC51" s="229"/>
      <c r="AD51" s="230">
        <f>SUM(AD261:AD275)</f>
        <v>22157</v>
      </c>
      <c r="AE51" s="228">
        <f>SUM(AE261:AE275)</f>
        <v>397802</v>
      </c>
      <c r="AF51" s="229"/>
      <c r="AG51" s="230">
        <f>SUM(AG261:AG275)</f>
        <v>21199</v>
      </c>
      <c r="AH51" s="228">
        <f>SUM(AH261:AH275)</f>
        <v>209335</v>
      </c>
      <c r="AI51" s="229"/>
      <c r="AJ51" s="230">
        <f>SUM(AJ261:AJ275)</f>
        <v>26134</v>
      </c>
      <c r="AK51" s="228">
        <f>SUM(AK261:AK275)</f>
        <v>456776</v>
      </c>
      <c r="AL51" s="229"/>
      <c r="AM51" s="230">
        <f>SUM(AM261:AM275)</f>
        <v>22842</v>
      </c>
      <c r="AN51" s="201">
        <f>SUMIF($D$5:$AM$5,$AN$5,D51:AM51)</f>
        <v>3758857</v>
      </c>
      <c r="AO51" s="231"/>
      <c r="AP51" s="232">
        <f>SUMIF($D$5:$AM$5,$AP$5,D51:AM51)</f>
        <v>298250</v>
      </c>
      <c r="AQ51" s="131"/>
      <c r="AR51" s="204">
        <f>SUMIF($D$5:$U$5,$AR$5,D51:U51)</f>
        <v>1727009</v>
      </c>
      <c r="AS51" s="233"/>
      <c r="AT51" s="234">
        <f>SUMIF($D$5:$U$5,$AT$5,D51:U51)</f>
        <v>159479</v>
      </c>
      <c r="AU51" s="204">
        <f>V51+Y51+AB51+AE51+AH51+AK51</f>
        <v>2031848</v>
      </c>
      <c r="AV51" s="233"/>
      <c r="AW51" s="234">
        <f>X51+AA51+AD51+AG51+AJ51+AM51</f>
        <v>138771</v>
      </c>
      <c r="AX51" s="204">
        <f>SUMIF($D$5:$I$5,$AX$5,D51:I51)</f>
        <v>568525</v>
      </c>
      <c r="AY51" s="233"/>
      <c r="AZ51" s="234">
        <f>SUMIF($D$5:$I$5,$AZ$5,D51:I51)</f>
        <v>56337</v>
      </c>
      <c r="BA51" s="135"/>
      <c r="BB51" s="131"/>
      <c r="BD51" s="235">
        <f>AR51+AU51</f>
        <v>3758857</v>
      </c>
      <c r="BE51" s="236"/>
      <c r="BF51" s="237">
        <f>AT51+AW51</f>
        <v>298250</v>
      </c>
    </row>
    <row r="52" spans="1:58" ht="14.25" customHeight="1" x14ac:dyDescent="0.2">
      <c r="A52" s="89"/>
      <c r="B52" s="123"/>
      <c r="C52" s="139" t="s">
        <v>44</v>
      </c>
      <c r="D52" s="140">
        <v>326783</v>
      </c>
      <c r="E52" s="141"/>
      <c r="F52" s="142">
        <v>24890</v>
      </c>
      <c r="G52" s="140">
        <v>225745</v>
      </c>
      <c r="H52" s="141"/>
      <c r="I52" s="142">
        <v>20523</v>
      </c>
      <c r="J52" s="140">
        <v>443582</v>
      </c>
      <c r="K52" s="141"/>
      <c r="L52" s="142">
        <v>24006</v>
      </c>
      <c r="M52" s="140">
        <v>193748</v>
      </c>
      <c r="N52" s="141"/>
      <c r="O52" s="142">
        <v>21331</v>
      </c>
      <c r="P52" s="140">
        <v>400068</v>
      </c>
      <c r="Q52" s="141"/>
      <c r="R52" s="142">
        <v>19364</v>
      </c>
      <c r="S52" s="140">
        <v>117740</v>
      </c>
      <c r="T52" s="141"/>
      <c r="U52" s="142">
        <v>21852</v>
      </c>
      <c r="V52" s="140">
        <v>175994</v>
      </c>
      <c r="W52" s="141"/>
      <c r="X52" s="142">
        <v>23090</v>
      </c>
      <c r="Y52" s="140">
        <v>388704</v>
      </c>
      <c r="Z52" s="141"/>
      <c r="AA52" s="142">
        <v>18109</v>
      </c>
      <c r="AB52" s="140">
        <v>195592</v>
      </c>
      <c r="AC52" s="141"/>
      <c r="AD52" s="142">
        <v>19058</v>
      </c>
      <c r="AE52" s="140">
        <v>177691</v>
      </c>
      <c r="AF52" s="141"/>
      <c r="AG52" s="142">
        <v>23823</v>
      </c>
      <c r="AH52" s="140">
        <v>363553</v>
      </c>
      <c r="AI52" s="141"/>
      <c r="AJ52" s="142">
        <v>27590</v>
      </c>
      <c r="AK52" s="140">
        <v>424804</v>
      </c>
      <c r="AL52" s="141"/>
      <c r="AM52" s="143">
        <v>27866</v>
      </c>
      <c r="AN52" s="144">
        <f>SUMIF($D$5:$AM$5,$AN$5,D52:AM52)</f>
        <v>3434004</v>
      </c>
      <c r="AO52" s="211"/>
      <c r="AP52" s="146">
        <f>SUMIF($D$5:$AM$5,$AP$5,D52:AM52)</f>
        <v>271502</v>
      </c>
      <c r="AQ52" s="147"/>
      <c r="AR52" s="148">
        <f>SUMIF($D$5:$U$5,$AR$5,D52:U52)</f>
        <v>1707666</v>
      </c>
      <c r="AS52" s="149"/>
      <c r="AT52" s="150">
        <f>SUMIF($D$5:$U$5,$AT$5,D52:U52)</f>
        <v>131966</v>
      </c>
      <c r="AU52" s="148">
        <f>V52+Y52+AB52+AE52+AH52+AK52</f>
        <v>1726338</v>
      </c>
      <c r="AV52" s="149"/>
      <c r="AW52" s="150">
        <f>X52+AA52+AD52+AG52+AJ52+AM52</f>
        <v>139536</v>
      </c>
      <c r="AX52" s="148">
        <f>SUMIF($D$5:$I$5,$AX$5,D52:I52)</f>
        <v>552528</v>
      </c>
      <c r="AY52" s="149"/>
      <c r="AZ52" s="150">
        <f>SUMIF($D$5:$I$5,$AZ$5,D52:I52)</f>
        <v>45413</v>
      </c>
      <c r="BB52" s="99"/>
      <c r="BD52" s="152">
        <f>AR52+AU52</f>
        <v>3434004</v>
      </c>
      <c r="BE52" s="153"/>
      <c r="BF52" s="154">
        <f>AT52+AW52</f>
        <v>271502</v>
      </c>
    </row>
    <row r="53" spans="1:58" ht="14.25" customHeight="1" x14ac:dyDescent="0.2">
      <c r="A53" s="89"/>
      <c r="B53" s="123"/>
      <c r="C53" s="139"/>
      <c r="D53" s="155">
        <f>IF(OR(D51=0,D52=0),"　 ",D51/D52)</f>
        <v>0.57414859402110885</v>
      </c>
      <c r="E53" s="156" t="s">
        <v>39</v>
      </c>
      <c r="F53" s="157">
        <f>IF(OR(F51=0,F52=0),"　 ",F51/F52)</f>
        <v>1.0137806347930896</v>
      </c>
      <c r="G53" s="155">
        <f>IF(OR(G51=0,G52=0),"　 ",G51/G52)</f>
        <v>1.6873153336729496</v>
      </c>
      <c r="H53" s="156"/>
      <c r="I53" s="157">
        <f>IF(OR(I51=0,I52=0),"　 ",I51/I52)</f>
        <v>1.515567899429908</v>
      </c>
      <c r="J53" s="155">
        <f>IF(OR(J51=0,J52=0),"　 ",J51/J52)</f>
        <v>0.68877005829812754</v>
      </c>
      <c r="K53" s="156"/>
      <c r="L53" s="157">
        <f>IF(OR(L51=0,L52=0),"　 ",L51/L52)</f>
        <v>1.2405648587853038</v>
      </c>
      <c r="M53" s="155">
        <f>IF(OR(M51=0,M52=0),"　 ",M51/M52)</f>
        <v>1.3348679728306874</v>
      </c>
      <c r="N53" s="156"/>
      <c r="O53" s="157">
        <f>IF(OR(O51=0,O52=0),"　 ",O51/O52)</f>
        <v>1.0646476958417328</v>
      </c>
      <c r="P53" s="155">
        <f>IF(OR(P51=0,P52=0),"　 ",P51/P52)</f>
        <v>0.82257516222242222</v>
      </c>
      <c r="Q53" s="156"/>
      <c r="R53" s="157">
        <f>IF(OR(R51=0,R52=0),"　 ",R51/R52)</f>
        <v>1.2680231357157612</v>
      </c>
      <c r="S53" s="155">
        <f>IF(OR(S51=0,S52=0),"　 ",S51/S52)</f>
        <v>2.2527942925089182</v>
      </c>
      <c r="T53" s="156"/>
      <c r="U53" s="157">
        <f>IF(OR(U51=0,U52=0),"　 ",U51/U52)</f>
        <v>1.1942613948380012</v>
      </c>
      <c r="V53" s="155">
        <f>IF(OR(V51=0,V52=0),"　 ",V51/V52)</f>
        <v>2.0251201745514051</v>
      </c>
      <c r="W53" s="156"/>
      <c r="X53" s="157">
        <f>IF(OR(X51=0,X52=0),"　 ",X51/X52)</f>
        <v>1.0229536595928974</v>
      </c>
      <c r="Y53" s="155">
        <f>IF(OR(Y51=0,Y52=0),"　 ",Y51/Y52)</f>
        <v>0.668681052934881</v>
      </c>
      <c r="Z53" s="156"/>
      <c r="AA53" s="157">
        <f>IF(OR(AA51=0,AA52=0),"　 ",AA51/AA52)</f>
        <v>1.260091667126843</v>
      </c>
      <c r="AB53" s="155">
        <f>IF(OR(AB51=0,AB52=0),"　 ",AB51/AB52)</f>
        <v>1.7976553233261074</v>
      </c>
      <c r="AC53" s="156"/>
      <c r="AD53" s="157">
        <f>IF(OR(AD51=0,AD52=0),"　 ",AD51/AD52)</f>
        <v>1.1626088781614021</v>
      </c>
      <c r="AE53" s="155">
        <f>IF(OR(AE51=0,AE52=0),"　 ",AE51/AE52)</f>
        <v>2.238729029607577</v>
      </c>
      <c r="AF53" s="156"/>
      <c r="AG53" s="157">
        <f>IF(OR(AG51=0,AG52=0),"　 ",AG51/AG52)</f>
        <v>0.88985434244217776</v>
      </c>
      <c r="AH53" s="155">
        <f>IF(OR(AH51=0,AH52=0),"　 ",AH51/AH52)</f>
        <v>0.57580325289572631</v>
      </c>
      <c r="AI53" s="156"/>
      <c r="AJ53" s="157">
        <f>IF(OR(AJ51=0,AJ52=0),"　 ",AJ51/AJ52)</f>
        <v>0.94722725625226534</v>
      </c>
      <c r="AK53" s="155">
        <f>IF(OR(AK51=0,AK52=0),"　 ",AK51/AK52)</f>
        <v>1.0752629447933635</v>
      </c>
      <c r="AL53" s="187"/>
      <c r="AM53" s="188">
        <f>IF(OR(AM51=0,AM52=0),"　 ",AM51/AM52)</f>
        <v>0.81970860546903035</v>
      </c>
      <c r="AN53" s="160">
        <f>IF(OR(AN51=0,AN52=0),"　 ",AN51/AN52)</f>
        <v>1.094598899710076</v>
      </c>
      <c r="AO53" s="161"/>
      <c r="AP53" s="162">
        <f>IF(OR(AP51=0,AP52=0),"　 ",AP51/AP52)</f>
        <v>1.0985186112809482</v>
      </c>
      <c r="AQ53" s="99"/>
      <c r="AR53" s="163">
        <f>IF(OR(AR51=0,AR52=0),"　 ",AR51/AR52)</f>
        <v>1.0113271564814197</v>
      </c>
      <c r="AS53" s="164" t="s">
        <v>41</v>
      </c>
      <c r="AT53" s="165">
        <f>IF(OR(AT51=0,AT52=0),"　 ",AT51/AT52)</f>
        <v>1.2084855189973176</v>
      </c>
      <c r="AU53" s="163">
        <f>AU51/AU52</f>
        <v>1.1769699792277062</v>
      </c>
      <c r="AV53" s="164"/>
      <c r="AW53" s="165">
        <f>AW51/AW52</f>
        <v>0.99451754385964908</v>
      </c>
      <c r="AX53" s="163">
        <f>IF(OR(AX51=0,AX52=0),"　 ",AX51/AX52)</f>
        <v>1.0289523788839661</v>
      </c>
      <c r="AY53" s="164" t="s">
        <v>41</v>
      </c>
      <c r="AZ53" s="165">
        <f>IF(OR(AZ51=0,AZ52=0),"　 ",AZ51/AZ52)</f>
        <v>1.2405478607447207</v>
      </c>
      <c r="BB53" s="99"/>
      <c r="BD53" s="166"/>
      <c r="BE53" s="167"/>
      <c r="BF53" s="168"/>
    </row>
    <row r="54" spans="1:58" s="79" customFormat="1" ht="14.25" customHeight="1" x14ac:dyDescent="0.2">
      <c r="A54" s="89"/>
      <c r="B54" s="123"/>
      <c r="C54" s="169"/>
      <c r="D54" s="170">
        <f>SUM(D276:D284)</f>
        <v>65030</v>
      </c>
      <c r="E54" s="171"/>
      <c r="F54" s="172">
        <f>SUM(F276:F284)</f>
        <v>40384</v>
      </c>
      <c r="G54" s="170">
        <f>SUM(G276:G284)</f>
        <v>65735</v>
      </c>
      <c r="H54" s="171"/>
      <c r="I54" s="172">
        <f>SUM(I276:I284)</f>
        <v>38294</v>
      </c>
      <c r="J54" s="170">
        <f>SUM(J276:J284)</f>
        <v>60029</v>
      </c>
      <c r="K54" s="171"/>
      <c r="L54" s="172">
        <f>SUM(L276:L284)</f>
        <v>44303</v>
      </c>
      <c r="M54" s="170">
        <f>SUM(M276:M284)</f>
        <v>91771</v>
      </c>
      <c r="N54" s="171"/>
      <c r="O54" s="172">
        <f>SUM(O276:O284)</f>
        <v>45688</v>
      </c>
      <c r="P54" s="170">
        <f>SUM(P276:P284)</f>
        <v>87439</v>
      </c>
      <c r="Q54" s="171"/>
      <c r="R54" s="172">
        <f>SUM(R276:R284)</f>
        <v>50686</v>
      </c>
      <c r="S54" s="170">
        <f>SUM(S276:S284)</f>
        <v>72615</v>
      </c>
      <c r="T54" s="171"/>
      <c r="U54" s="172">
        <f>SUM(U276:U284)</f>
        <v>43342</v>
      </c>
      <c r="V54" s="170">
        <f>SUM(V276:V284)</f>
        <v>87774</v>
      </c>
      <c r="W54" s="171"/>
      <c r="X54" s="172">
        <f>SUM(X276:X284)</f>
        <v>49757</v>
      </c>
      <c r="Y54" s="170">
        <f>SUM(Y276:Y284)</f>
        <v>71877</v>
      </c>
      <c r="Z54" s="171"/>
      <c r="AA54" s="172">
        <f>SUM(AA276:AA284)</f>
        <v>44310</v>
      </c>
      <c r="AB54" s="170">
        <f>SUM(AB276:AB284)</f>
        <v>73161</v>
      </c>
      <c r="AC54" s="171"/>
      <c r="AD54" s="172">
        <f>SUM(AD276:AD284)</f>
        <v>51337</v>
      </c>
      <c r="AE54" s="170">
        <f>SUM(AE276:AE284)</f>
        <v>81963</v>
      </c>
      <c r="AF54" s="171"/>
      <c r="AG54" s="172">
        <f>SUM(AG276:AG284)</f>
        <v>56437</v>
      </c>
      <c r="AH54" s="170">
        <f>SUM(AH276:AH284)</f>
        <v>84173</v>
      </c>
      <c r="AI54" s="171"/>
      <c r="AJ54" s="172">
        <f>SUM(AJ276:AJ284)</f>
        <v>48424</v>
      </c>
      <c r="AK54" s="170">
        <f>SUM(AK276:AK284)</f>
        <v>93008</v>
      </c>
      <c r="AL54" s="171"/>
      <c r="AM54" s="172">
        <f>SUM(AM276:AM284)</f>
        <v>48509</v>
      </c>
      <c r="AN54" s="174">
        <f>SUMIF($D$5:$AM$5,$AN$5,D54:AM54)</f>
        <v>934575</v>
      </c>
      <c r="AO54" s="173"/>
      <c r="AP54" s="175">
        <f>SUMIF($D$5:$AM$5,$AP$5,D54:AM54)</f>
        <v>561471</v>
      </c>
      <c r="AQ54" s="131"/>
      <c r="AR54" s="176">
        <f>SUMIF($D$5:$U$5,$AR$5,D54:U54)</f>
        <v>442619</v>
      </c>
      <c r="AS54" s="177"/>
      <c r="AT54" s="178">
        <f>SUMIF($D$5:$U$5,$AT$5,D54:U54)</f>
        <v>262697</v>
      </c>
      <c r="AU54" s="176">
        <f>V54+Y54+AB54+AE54+AH54+AK54</f>
        <v>491956</v>
      </c>
      <c r="AV54" s="177"/>
      <c r="AW54" s="178">
        <f>X54+AA54+AD54+AG54+AJ54+AM54</f>
        <v>298774</v>
      </c>
      <c r="AX54" s="176">
        <f>SUMIF($D$5:$I$5,$AX$5,D54:I54)</f>
        <v>130765</v>
      </c>
      <c r="AY54" s="177"/>
      <c r="AZ54" s="178">
        <f>SUMIF($D$5:$I$5,$AZ$5,D54:I54)</f>
        <v>78678</v>
      </c>
      <c r="BA54" s="135"/>
      <c r="BB54" s="131"/>
      <c r="BD54" s="179">
        <f>AR54+AU54</f>
        <v>934575</v>
      </c>
      <c r="BE54" s="180"/>
      <c r="BF54" s="181">
        <f>AT54+AW54</f>
        <v>561471</v>
      </c>
    </row>
    <row r="55" spans="1:58" ht="14.25" customHeight="1" x14ac:dyDescent="0.2">
      <c r="A55" s="89"/>
      <c r="B55" s="123"/>
      <c r="C55" s="182" t="s">
        <v>45</v>
      </c>
      <c r="D55" s="140">
        <v>80514</v>
      </c>
      <c r="E55" s="141"/>
      <c r="F55" s="142">
        <v>50541</v>
      </c>
      <c r="G55" s="140">
        <v>70845</v>
      </c>
      <c r="H55" s="141"/>
      <c r="I55" s="142">
        <v>43155</v>
      </c>
      <c r="J55" s="140">
        <v>90694</v>
      </c>
      <c r="K55" s="141"/>
      <c r="L55" s="142">
        <v>54277</v>
      </c>
      <c r="M55" s="140">
        <v>83057</v>
      </c>
      <c r="N55" s="141"/>
      <c r="O55" s="142">
        <v>54237</v>
      </c>
      <c r="P55" s="140">
        <v>75841</v>
      </c>
      <c r="Q55" s="141"/>
      <c r="R55" s="142">
        <v>45855</v>
      </c>
      <c r="S55" s="140">
        <v>92105</v>
      </c>
      <c r="T55" s="141"/>
      <c r="U55" s="142">
        <v>57888</v>
      </c>
      <c r="V55" s="140">
        <v>90092</v>
      </c>
      <c r="W55" s="141"/>
      <c r="X55" s="142">
        <v>55832</v>
      </c>
      <c r="Y55" s="140">
        <v>60524</v>
      </c>
      <c r="Z55" s="141"/>
      <c r="AA55" s="142">
        <v>45920</v>
      </c>
      <c r="AB55" s="140">
        <v>72558</v>
      </c>
      <c r="AC55" s="141"/>
      <c r="AD55" s="142">
        <v>36453</v>
      </c>
      <c r="AE55" s="140">
        <v>72739</v>
      </c>
      <c r="AF55" s="141"/>
      <c r="AG55" s="142">
        <v>44964</v>
      </c>
      <c r="AH55" s="140">
        <v>68675</v>
      </c>
      <c r="AI55" s="141"/>
      <c r="AJ55" s="142">
        <v>39936</v>
      </c>
      <c r="AK55" s="140">
        <v>100592</v>
      </c>
      <c r="AL55" s="141"/>
      <c r="AM55" s="143">
        <v>44565</v>
      </c>
      <c r="AN55" s="144">
        <f>SUMIF($D$5:$AM$5,$AN$5,D55:AM55)</f>
        <v>958236</v>
      </c>
      <c r="AO55" s="211"/>
      <c r="AP55" s="146">
        <f>SUMIF($D$5:$AM$5,$AP$5,D55:AM55)</f>
        <v>573623</v>
      </c>
      <c r="AQ55" s="147"/>
      <c r="AR55" s="148">
        <f>SUMIF($D$5:$U$5,$AR$5,D55:U55)</f>
        <v>493056</v>
      </c>
      <c r="AS55" s="149"/>
      <c r="AT55" s="150">
        <f>SUMIF($D$5:$U$5,$AT$5,D55:U55)</f>
        <v>305953</v>
      </c>
      <c r="AU55" s="148">
        <f>V55+Y55+AB55+AE55+AH55+AK55</f>
        <v>465180</v>
      </c>
      <c r="AV55" s="149"/>
      <c r="AW55" s="150">
        <f>X55+AA55+AD55+AG55+AJ55+AM55</f>
        <v>267670</v>
      </c>
      <c r="AX55" s="148">
        <f>SUMIF($D$5:$I$5,$AX$5,D55:I55)</f>
        <v>151359</v>
      </c>
      <c r="AY55" s="149"/>
      <c r="AZ55" s="150">
        <f>SUMIF($D$5:$I$5,$AZ$5,D55:I55)</f>
        <v>93696</v>
      </c>
      <c r="BB55" s="99"/>
      <c r="BD55" s="152">
        <f>AR55+AU55</f>
        <v>958236</v>
      </c>
      <c r="BE55" s="153"/>
      <c r="BF55" s="154">
        <f>AT55+AW55</f>
        <v>573623</v>
      </c>
    </row>
    <row r="56" spans="1:58" ht="14.25" customHeight="1" x14ac:dyDescent="0.2">
      <c r="A56" s="89"/>
      <c r="B56" s="123"/>
      <c r="C56" s="183"/>
      <c r="D56" s="184">
        <f>IF(OR(D54=0,D55=0),"　 ",D54/D55)</f>
        <v>0.80768561989219267</v>
      </c>
      <c r="E56" s="185" t="s">
        <v>39</v>
      </c>
      <c r="F56" s="186">
        <f>IF(OR(F54=0,F55=0),"　 ",F54/F55)</f>
        <v>0.79903444728042583</v>
      </c>
      <c r="G56" s="184">
        <f>IF(OR(G54=0,G55=0),"　 ",G54/G55)</f>
        <v>0.92787070364881075</v>
      </c>
      <c r="H56" s="185"/>
      <c r="I56" s="186">
        <f>IF(OR(I54=0,I55=0),"　 ",I54/I55)</f>
        <v>0.8873595180164523</v>
      </c>
      <c r="J56" s="184">
        <f>IF(OR(J54=0,J55=0),"　 ",J54/J55)</f>
        <v>0.66188501995721882</v>
      </c>
      <c r="K56" s="185"/>
      <c r="L56" s="186">
        <f>IF(OR(L54=0,L55=0),"　 ",L54/L55)</f>
        <v>0.81623892256388531</v>
      </c>
      <c r="M56" s="184">
        <f>IF(OR(M54=0,M55=0),"　 ",M54/M55)</f>
        <v>1.1049159011281409</v>
      </c>
      <c r="N56" s="185"/>
      <c r="O56" s="186">
        <f>IF(OR(O54=0,O55=0),"　 ",O54/O55)</f>
        <v>0.84237697512768039</v>
      </c>
      <c r="P56" s="184">
        <f>IF(OR(P54=0,P55=0),"　 ",P54/P55)</f>
        <v>1.1529251987711133</v>
      </c>
      <c r="Q56" s="185"/>
      <c r="R56" s="186">
        <f>IF(OR(R54=0,R55=0),"　 ",R54/R55)</f>
        <v>1.1053538327336168</v>
      </c>
      <c r="S56" s="184">
        <f>IF(OR(S54=0,S55=0),"　 ",S54/S55)</f>
        <v>0.78839368112480324</v>
      </c>
      <c r="T56" s="185"/>
      <c r="U56" s="186">
        <f>IF(OR(U54=0,U55=0),"　 ",U54/U55)</f>
        <v>0.74872166943062468</v>
      </c>
      <c r="V56" s="184">
        <f>IF(OR(V54=0,V55=0),"　 ",V54/V55)</f>
        <v>0.97427074546019621</v>
      </c>
      <c r="W56" s="185"/>
      <c r="X56" s="186">
        <f>IF(OR(X54=0,X55=0),"　 ",X54/X55)</f>
        <v>0.89119143143716861</v>
      </c>
      <c r="Y56" s="184">
        <f>IF(OR(Y54=0,Y55=0),"　 ",Y54/Y55)</f>
        <v>1.187578481263631</v>
      </c>
      <c r="Z56" s="185"/>
      <c r="AA56" s="186">
        <f>IF(OR(AA54=0,AA55=0),"　 ",AA54/AA55)</f>
        <v>0.96493902439024393</v>
      </c>
      <c r="AB56" s="184">
        <f>IF(OR(AB54=0,AB55=0),"　 ",AB54/AB55)</f>
        <v>1.0083105929049863</v>
      </c>
      <c r="AC56" s="185"/>
      <c r="AD56" s="186">
        <f>IF(OR(AD54=0,AD55=0),"　 ",AD54/AD55)</f>
        <v>1.4083065865635203</v>
      </c>
      <c r="AE56" s="184">
        <f>IF(OR(AE54=0,AE55=0),"　 ",AE54/AE55)</f>
        <v>1.1268095519597465</v>
      </c>
      <c r="AF56" s="185"/>
      <c r="AG56" s="186">
        <f>IF(OR(AG54=0,AG55=0),"　 ",AG54/AG55)</f>
        <v>1.2551596833021974</v>
      </c>
      <c r="AH56" s="184">
        <f>IF(OR(AH54=0,AH55=0),"　 ",AH54/AH55)</f>
        <v>1.2256716417910447</v>
      </c>
      <c r="AI56" s="185"/>
      <c r="AJ56" s="186">
        <f>IF(OR(AJ54=0,AJ55=0),"　 ",AJ54/AJ55)</f>
        <v>1.2125400641025641</v>
      </c>
      <c r="AK56" s="184">
        <f>IF(OR(AK54=0,AK55=0),"　 ",AK54/AK55)</f>
        <v>0.9246063305233021</v>
      </c>
      <c r="AL56" s="187"/>
      <c r="AM56" s="188">
        <f>IF(OR(AM54=0,AM55=0),"　 ",AM54/AM55)</f>
        <v>1.0884999439021654</v>
      </c>
      <c r="AN56" s="189">
        <f>IF(OR(AN54=0,AN55=0),"　 ",AN54/AN55)</f>
        <v>0.97530775299613037</v>
      </c>
      <c r="AO56" s="190"/>
      <c r="AP56" s="188">
        <f>IF(OR(AP54=0,AP55=0),"　 ",AP54/AP55)</f>
        <v>0.97881535433551303</v>
      </c>
      <c r="AQ56" s="99"/>
      <c r="AR56" s="191">
        <f>IF(OR(AR54=0,AR55=0),"　 ",AR54/AR55)</f>
        <v>0.89770533164589827</v>
      </c>
      <c r="AS56" s="192" t="s">
        <v>41</v>
      </c>
      <c r="AT56" s="193">
        <f>IF(OR(AT54=0,AT55=0),"　 ",AT54/AT55)</f>
        <v>0.85861880746389152</v>
      </c>
      <c r="AU56" s="191">
        <f>AU54/AU55</f>
        <v>1.0575605142095532</v>
      </c>
      <c r="AV56" s="192"/>
      <c r="AW56" s="193">
        <f>AW54/AW55</f>
        <v>1.1162027870138604</v>
      </c>
      <c r="AX56" s="191">
        <f>IF(OR(AX54=0,AX55=0),"　 ",AX54/AX55)</f>
        <v>0.86393937592082404</v>
      </c>
      <c r="AY56" s="192" t="s">
        <v>41</v>
      </c>
      <c r="AZ56" s="193">
        <f>IF(OR(AZ54=0,AZ55=0),"　 ",AZ54/AZ55)</f>
        <v>0.83971567622950816</v>
      </c>
      <c r="BB56" s="99"/>
      <c r="BD56" s="194"/>
      <c r="BE56" s="195"/>
      <c r="BF56" s="196"/>
    </row>
    <row r="57" spans="1:58" s="79" customFormat="1" ht="14.25" customHeight="1" x14ac:dyDescent="0.2">
      <c r="A57" s="89"/>
      <c r="B57" s="123"/>
      <c r="C57" s="197"/>
      <c r="D57" s="228">
        <f>SUM(D285:D292)</f>
        <v>20473</v>
      </c>
      <c r="E57" s="229"/>
      <c r="F57" s="230">
        <f>SUM(F285:F292)</f>
        <v>17824</v>
      </c>
      <c r="G57" s="228">
        <f>SUM(G285:G292)</f>
        <v>19487</v>
      </c>
      <c r="H57" s="229"/>
      <c r="I57" s="230">
        <f>SUM(I285:I292)</f>
        <v>18510</v>
      </c>
      <c r="J57" s="228">
        <f>SUM(J285:J292)</f>
        <v>21084</v>
      </c>
      <c r="K57" s="229"/>
      <c r="L57" s="230">
        <f>SUM(L285:L292)</f>
        <v>18152</v>
      </c>
      <c r="M57" s="228">
        <f>SUM(M285:M292)</f>
        <v>18347</v>
      </c>
      <c r="N57" s="229"/>
      <c r="O57" s="230">
        <f>SUM(O285:O292)</f>
        <v>17726</v>
      </c>
      <c r="P57" s="228">
        <f>SUM(P285:P292)</f>
        <v>20959</v>
      </c>
      <c r="Q57" s="229"/>
      <c r="R57" s="230">
        <f>SUM(R285:R292)</f>
        <v>17615</v>
      </c>
      <c r="S57" s="228">
        <f>SUM(S285:S292)</f>
        <v>15278</v>
      </c>
      <c r="T57" s="229"/>
      <c r="U57" s="230">
        <f>SUM(U285:U292)</f>
        <v>14389</v>
      </c>
      <c r="V57" s="228">
        <f>SUM(V285:V292)</f>
        <v>21429</v>
      </c>
      <c r="W57" s="229"/>
      <c r="X57" s="230">
        <f>SUM(X285:X292)</f>
        <v>19554</v>
      </c>
      <c r="Y57" s="228">
        <f>SUM(Y285:Y292)</f>
        <v>20985</v>
      </c>
      <c r="Z57" s="229"/>
      <c r="AA57" s="230">
        <f>SUM(AA285:AA292)</f>
        <v>19997</v>
      </c>
      <c r="AB57" s="228">
        <f>SUM(AB285:AB292)</f>
        <v>17649</v>
      </c>
      <c r="AC57" s="229"/>
      <c r="AD57" s="230">
        <f>SUM(AD285:AD292)</f>
        <v>15398</v>
      </c>
      <c r="AE57" s="228">
        <f>SUM(AE285:AE292)</f>
        <v>16263</v>
      </c>
      <c r="AF57" s="229"/>
      <c r="AG57" s="230">
        <f>SUM(AG285:AG292)</f>
        <v>16263</v>
      </c>
      <c r="AH57" s="228">
        <f>SUM(AH285:AH292)</f>
        <v>18937</v>
      </c>
      <c r="AI57" s="229"/>
      <c r="AJ57" s="230">
        <f>SUM(AJ285:AJ292)</f>
        <v>15653</v>
      </c>
      <c r="AK57" s="228">
        <f>SUM(AK285:AK292)</f>
        <v>21511</v>
      </c>
      <c r="AL57" s="229"/>
      <c r="AM57" s="230">
        <f>SUM(AM285:AM292)</f>
        <v>20409</v>
      </c>
      <c r="AN57" s="201">
        <f>SUMIF($D$5:$AM$5,$AN$5,D57:AM57)</f>
        <v>232402</v>
      </c>
      <c r="AO57" s="231"/>
      <c r="AP57" s="232">
        <f>SUMIF($D$5:$AM$5,$AP$5,D57:AM57)</f>
        <v>211490</v>
      </c>
      <c r="AQ57" s="131"/>
      <c r="AR57" s="204">
        <f>SUMIF($D$5:$U$5,$AR$5,D57:U57)</f>
        <v>115628</v>
      </c>
      <c r="AS57" s="233"/>
      <c r="AT57" s="234">
        <f>SUMIF($D$5:$U$5,$AT$5,D57:U57)</f>
        <v>104216</v>
      </c>
      <c r="AU57" s="204">
        <f>V57+Y57+AB57+AE57+AH57+AK57</f>
        <v>116774</v>
      </c>
      <c r="AV57" s="233"/>
      <c r="AW57" s="234">
        <f>X57+AA57+AD57+AG57+AJ57+AM57</f>
        <v>107274</v>
      </c>
      <c r="AX57" s="204">
        <f>SUMIF($D$5:$I$5,$AX$5,D57:I57)</f>
        <v>39960</v>
      </c>
      <c r="AY57" s="233"/>
      <c r="AZ57" s="234">
        <f>SUMIF($D$5:$I$5,$AZ$5,D57:I57)</f>
        <v>36334</v>
      </c>
      <c r="BA57" s="135"/>
      <c r="BB57" s="131"/>
      <c r="BD57" s="235">
        <f>AR57+AU57</f>
        <v>232402</v>
      </c>
      <c r="BE57" s="236"/>
      <c r="BF57" s="237">
        <f>AT57+AW57</f>
        <v>211490</v>
      </c>
    </row>
    <row r="58" spans="1:58" ht="14.25" customHeight="1" x14ac:dyDescent="0.2">
      <c r="A58" s="89"/>
      <c r="B58" s="123"/>
      <c r="C58" s="139" t="s">
        <v>46</v>
      </c>
      <c r="D58" s="140">
        <v>27721</v>
      </c>
      <c r="E58" s="141"/>
      <c r="F58" s="142">
        <v>25365</v>
      </c>
      <c r="G58" s="140">
        <v>20023</v>
      </c>
      <c r="H58" s="141"/>
      <c r="I58" s="142">
        <v>18870</v>
      </c>
      <c r="J58" s="140">
        <v>26966</v>
      </c>
      <c r="K58" s="141"/>
      <c r="L58" s="142">
        <v>24323</v>
      </c>
      <c r="M58" s="140">
        <v>23723</v>
      </c>
      <c r="N58" s="141"/>
      <c r="O58" s="142">
        <v>22422</v>
      </c>
      <c r="P58" s="140">
        <v>25992</v>
      </c>
      <c r="Q58" s="141"/>
      <c r="R58" s="142">
        <v>23812</v>
      </c>
      <c r="S58" s="140">
        <v>19478</v>
      </c>
      <c r="T58" s="141"/>
      <c r="U58" s="142">
        <v>17764</v>
      </c>
      <c r="V58" s="140">
        <v>18442</v>
      </c>
      <c r="W58" s="141"/>
      <c r="X58" s="142">
        <v>17515</v>
      </c>
      <c r="Y58" s="140">
        <v>20784</v>
      </c>
      <c r="Z58" s="141"/>
      <c r="AA58" s="142">
        <v>19610</v>
      </c>
      <c r="AB58" s="140">
        <v>17058</v>
      </c>
      <c r="AC58" s="141"/>
      <c r="AD58" s="142">
        <v>16025</v>
      </c>
      <c r="AE58" s="140">
        <v>20011</v>
      </c>
      <c r="AF58" s="141"/>
      <c r="AG58" s="142">
        <v>18024</v>
      </c>
      <c r="AH58" s="140">
        <v>17989</v>
      </c>
      <c r="AI58" s="141"/>
      <c r="AJ58" s="142">
        <v>16814</v>
      </c>
      <c r="AK58" s="140">
        <v>15893</v>
      </c>
      <c r="AL58" s="141"/>
      <c r="AM58" s="143">
        <v>15231</v>
      </c>
      <c r="AN58" s="144">
        <f>SUMIF($D$5:$AM$5,$AN$5,D58:AM58)</f>
        <v>254080</v>
      </c>
      <c r="AO58" s="211"/>
      <c r="AP58" s="146">
        <f>SUMIF($D$5:$AM$5,$AP$5,D58:AM58)</f>
        <v>235775</v>
      </c>
      <c r="AQ58" s="147"/>
      <c r="AR58" s="148">
        <f>SUMIF($D$5:$U$5,$AR$5,D58:U58)</f>
        <v>143903</v>
      </c>
      <c r="AS58" s="149"/>
      <c r="AT58" s="150">
        <f>SUMIF($D$5:$U$5,$AT$5,D58:U58)</f>
        <v>132556</v>
      </c>
      <c r="AU58" s="148">
        <f>V58+Y58+AB58+AE58+AH58+AK58</f>
        <v>110177</v>
      </c>
      <c r="AV58" s="149"/>
      <c r="AW58" s="150">
        <f>X58+AA58+AD58+AG58+AJ58+AM58</f>
        <v>103219</v>
      </c>
      <c r="AX58" s="148">
        <f>SUMIF($D$5:$I$5,$AX$5,D58:I58)</f>
        <v>47744</v>
      </c>
      <c r="AY58" s="149"/>
      <c r="AZ58" s="150">
        <f>SUMIF($D$5:$I$5,$AZ$5,D58:I58)</f>
        <v>44235</v>
      </c>
      <c r="BB58" s="99"/>
      <c r="BD58" s="152">
        <f>AR58+AU58</f>
        <v>254080</v>
      </c>
      <c r="BE58" s="153"/>
      <c r="BF58" s="154">
        <f>AT58+AW58</f>
        <v>235775</v>
      </c>
    </row>
    <row r="59" spans="1:58" ht="14.25" customHeight="1" x14ac:dyDescent="0.2">
      <c r="A59" s="89"/>
      <c r="B59" s="123"/>
      <c r="C59" s="139"/>
      <c r="D59" s="155">
        <f>IF(OR(D57=0,D58=0),"　 ",D57/D58)</f>
        <v>0.73853757079470439</v>
      </c>
      <c r="E59" s="156" t="s">
        <v>39</v>
      </c>
      <c r="F59" s="157">
        <f>IF(OR(F57=0,F58=0),"　 ",F57/F58)</f>
        <v>0.70270057165385369</v>
      </c>
      <c r="G59" s="155">
        <f>IF(OR(G57=0,G58=0),"　 ",G57/G58)</f>
        <v>0.97323078459771262</v>
      </c>
      <c r="H59" s="156"/>
      <c r="I59" s="157">
        <f>IF(OR(I57=0,I58=0),"　 ",I57/I58)</f>
        <v>0.98092209856915735</v>
      </c>
      <c r="J59" s="155">
        <f>IF(OR(J57=0,J58=0),"　 ",J57/J58)</f>
        <v>0.78187347029592824</v>
      </c>
      <c r="K59" s="156"/>
      <c r="L59" s="157">
        <f>IF(OR(L57=0,L58=0),"　 ",L57/L58)</f>
        <v>0.74628952020721129</v>
      </c>
      <c r="M59" s="155">
        <f>IF(OR(M57=0,M58=0),"　 ",M57/M58)</f>
        <v>0.77338447919740338</v>
      </c>
      <c r="N59" s="156"/>
      <c r="O59" s="157">
        <f>IF(OR(O57=0,O58=0),"　 ",O57/O58)</f>
        <v>0.79056284006779054</v>
      </c>
      <c r="P59" s="155">
        <f>IF(OR(P57=0,P58=0),"　 ",P57/P58)</f>
        <v>0.80636349646044936</v>
      </c>
      <c r="Q59" s="156"/>
      <c r="R59" s="157">
        <f>IF(OR(R57=0,R58=0),"　 ",R57/R58)</f>
        <v>0.73975306568116916</v>
      </c>
      <c r="S59" s="155">
        <f>IF(OR(S57=0,S58=0),"　 ",S57/S58)</f>
        <v>0.78437211212650171</v>
      </c>
      <c r="T59" s="156"/>
      <c r="U59" s="157">
        <f>IF(OR(U57=0,U58=0),"　 ",U57/U58)</f>
        <v>0.81000900698040978</v>
      </c>
      <c r="V59" s="155">
        <f>IF(OR(V57=0,V58=0),"　 ",V57/V58)</f>
        <v>1.1619672486715107</v>
      </c>
      <c r="W59" s="156"/>
      <c r="X59" s="157">
        <f>IF(OR(X57=0,X58=0),"　 ",X57/X58)</f>
        <v>1.1164145018555525</v>
      </c>
      <c r="Y59" s="155">
        <f>IF(OR(Y57=0,Y58=0),"　 ",Y57/Y58)</f>
        <v>1.0096709006928406</v>
      </c>
      <c r="Z59" s="156"/>
      <c r="AA59" s="157">
        <f>IF(OR(AA57=0,AA58=0),"　 ",AA57/AA58)</f>
        <v>1.0197348291687913</v>
      </c>
      <c r="AB59" s="155">
        <f>IF(OR(AB57=0,AB58=0),"　 ",AB57/AB58)</f>
        <v>1.0346465001758705</v>
      </c>
      <c r="AC59" s="156"/>
      <c r="AD59" s="157">
        <f>IF(OR(AD57=0,AD58=0),"　 ",AD57/AD58)</f>
        <v>0.96087363494539779</v>
      </c>
      <c r="AE59" s="155">
        <f>IF(OR(AE57=0,AE58=0),"　 ",AE57/AE58)</f>
        <v>0.81270301334266148</v>
      </c>
      <c r="AF59" s="156"/>
      <c r="AG59" s="157">
        <f>IF(OR(AG57=0,AG58=0),"　 ",AG57/AG58)</f>
        <v>0.90229693741677763</v>
      </c>
      <c r="AH59" s="155">
        <f>IF(OR(AH57=0,AH58=0),"　 ",AH57/AH58)</f>
        <v>1.0526988715326033</v>
      </c>
      <c r="AI59" s="156"/>
      <c r="AJ59" s="157">
        <f>IF(OR(AJ57=0,AJ58=0),"　 ",AJ57/AJ58)</f>
        <v>0.93095039847745931</v>
      </c>
      <c r="AK59" s="155">
        <f>IF(OR(AK57=0,AK58=0),"　 ",AK57/AK58)</f>
        <v>1.3534889574026301</v>
      </c>
      <c r="AL59" s="187"/>
      <c r="AM59" s="188">
        <f>IF(OR(AM57=0,AM58=0),"　 ",AM57/AM58)</f>
        <v>1.3399645459917273</v>
      </c>
      <c r="AN59" s="160">
        <f>IF(OR(AN57=0,AN58=0),"　 ",AN57/AN58)</f>
        <v>0.91468041561712843</v>
      </c>
      <c r="AO59" s="161"/>
      <c r="AP59" s="162">
        <f>IF(OR(AP57=0,AP58=0),"　 ",AP57/AP58)</f>
        <v>0.89699925776693878</v>
      </c>
      <c r="AQ59" s="99"/>
      <c r="AR59" s="163">
        <f>IF(OR(AR57=0,AR58=0),"　 ",AR57/AR58)</f>
        <v>0.80351347782881521</v>
      </c>
      <c r="AS59" s="164" t="s">
        <v>41</v>
      </c>
      <c r="AT59" s="165">
        <f>IF(OR(AT57=0,AT58=0),"　 ",AT57/AT58)</f>
        <v>0.78620356679441139</v>
      </c>
      <c r="AU59" s="163">
        <f>AU57/AU58</f>
        <v>1.0598763807328209</v>
      </c>
      <c r="AV59" s="164"/>
      <c r="AW59" s="165">
        <f>AW57/AW58</f>
        <v>1.0392854028812524</v>
      </c>
      <c r="AX59" s="163">
        <f>IF(OR(AX57=0,AX58=0),"　 ",AX57/AX58)</f>
        <v>0.83696380697050943</v>
      </c>
      <c r="AY59" s="164" t="s">
        <v>41</v>
      </c>
      <c r="AZ59" s="165">
        <f>IF(OR(AZ57=0,AZ58=0),"　 ",AZ57/AZ58)</f>
        <v>0.82138578049056177</v>
      </c>
      <c r="BB59" s="99"/>
      <c r="BD59" s="166"/>
      <c r="BE59" s="167"/>
      <c r="BF59" s="168"/>
    </row>
    <row r="60" spans="1:58" s="79" customFormat="1" ht="14.25" customHeight="1" x14ac:dyDescent="0.2">
      <c r="A60" s="89"/>
      <c r="B60" s="123"/>
      <c r="C60" s="169"/>
      <c r="D60" s="170">
        <f>SUM(D293:D299)</f>
        <v>7716</v>
      </c>
      <c r="E60" s="171"/>
      <c r="F60" s="172">
        <f>SUM(F293:F299)</f>
        <v>7716</v>
      </c>
      <c r="G60" s="170">
        <f>SUM(G293:G299)</f>
        <v>9336</v>
      </c>
      <c r="H60" s="171"/>
      <c r="I60" s="172">
        <f>SUM(I293:I299)</f>
        <v>9336</v>
      </c>
      <c r="J60" s="170">
        <f>SUM(J293:J299)</f>
        <v>10021</v>
      </c>
      <c r="K60" s="171"/>
      <c r="L60" s="172">
        <f>SUM(L293:L299)</f>
        <v>10021</v>
      </c>
      <c r="M60" s="170">
        <f>SUM(M293:M299)</f>
        <v>10879</v>
      </c>
      <c r="N60" s="171"/>
      <c r="O60" s="172">
        <f>SUM(O293:O299)</f>
        <v>10879</v>
      </c>
      <c r="P60" s="170">
        <f>SUM(P293:P299)</f>
        <v>13191</v>
      </c>
      <c r="Q60" s="171"/>
      <c r="R60" s="172">
        <f>SUM(R293:R299)</f>
        <v>13191</v>
      </c>
      <c r="S60" s="170">
        <f>SUM(S293:S299)</f>
        <v>11470</v>
      </c>
      <c r="T60" s="171"/>
      <c r="U60" s="172">
        <f>SUM(U293:U299)</f>
        <v>11470</v>
      </c>
      <c r="V60" s="170">
        <f>SUM(V293:V299)</f>
        <v>10832</v>
      </c>
      <c r="W60" s="171"/>
      <c r="X60" s="172">
        <f>SUM(X293:X299)</f>
        <v>10832</v>
      </c>
      <c r="Y60" s="170">
        <f>SUM(Y293:Y299)</f>
        <v>11738</v>
      </c>
      <c r="Z60" s="171"/>
      <c r="AA60" s="172">
        <f>SUM(AA293:AA299)</f>
        <v>11738</v>
      </c>
      <c r="AB60" s="170">
        <f>SUM(AB293:AB299)</f>
        <v>12662</v>
      </c>
      <c r="AC60" s="171"/>
      <c r="AD60" s="172">
        <f>SUM(AD293:AD299)</f>
        <v>12662</v>
      </c>
      <c r="AE60" s="170">
        <f>SUM(AE293:AE299)</f>
        <v>13610</v>
      </c>
      <c r="AF60" s="171"/>
      <c r="AG60" s="172">
        <f>SUM(AG293:AG299)</f>
        <v>13610</v>
      </c>
      <c r="AH60" s="170">
        <f>SUM(AH293:AH299)</f>
        <v>11692</v>
      </c>
      <c r="AI60" s="171"/>
      <c r="AJ60" s="172">
        <f>SUM(AJ293:AJ299)</f>
        <v>11692</v>
      </c>
      <c r="AK60" s="170">
        <f>SUM(AK293:AK299)</f>
        <v>12985</v>
      </c>
      <c r="AL60" s="171"/>
      <c r="AM60" s="172">
        <f>SUM(AM293:AM299)</f>
        <v>12985</v>
      </c>
      <c r="AN60" s="174">
        <f>SUMIF($D$5:$AM$5,$AN$5,D60:AM60)</f>
        <v>136132</v>
      </c>
      <c r="AO60" s="173"/>
      <c r="AP60" s="175">
        <f>SUMIF($D$5:$AM$5,$AP$5,D60:AM60)</f>
        <v>136132</v>
      </c>
      <c r="AQ60" s="131"/>
      <c r="AR60" s="176">
        <f>SUMIF($D$5:$U$5,$AR$5,D60:U60)</f>
        <v>62613</v>
      </c>
      <c r="AS60" s="177"/>
      <c r="AT60" s="178">
        <f>SUMIF($D$5:$U$5,$AT$5,D60:U60)</f>
        <v>62613</v>
      </c>
      <c r="AU60" s="176">
        <f>V60+Y60+AB60+AE60+AH60+AK60</f>
        <v>73519</v>
      </c>
      <c r="AV60" s="177"/>
      <c r="AW60" s="178">
        <f>X60+AA60+AD60+AG60+AJ60+AM60</f>
        <v>73519</v>
      </c>
      <c r="AX60" s="176">
        <f>SUMIF($D$5:$I$5,$AX$5,D60:I60)</f>
        <v>17052</v>
      </c>
      <c r="AY60" s="177"/>
      <c r="AZ60" s="178">
        <f>SUMIF($D$5:$I$5,$AZ$5,D60:I60)</f>
        <v>17052</v>
      </c>
      <c r="BA60" s="135"/>
      <c r="BB60" s="131"/>
      <c r="BD60" s="179">
        <f>AR60+AU60</f>
        <v>136132</v>
      </c>
      <c r="BE60" s="180"/>
      <c r="BF60" s="181">
        <f>AT60+AW60</f>
        <v>136132</v>
      </c>
    </row>
    <row r="61" spans="1:58" ht="14.25" customHeight="1" x14ac:dyDescent="0.2">
      <c r="A61" s="89"/>
      <c r="B61" s="123"/>
      <c r="C61" s="182" t="s">
        <v>47</v>
      </c>
      <c r="D61" s="140">
        <v>12910</v>
      </c>
      <c r="E61" s="141"/>
      <c r="F61" s="142">
        <v>12910</v>
      </c>
      <c r="G61" s="140">
        <v>8458</v>
      </c>
      <c r="H61" s="141"/>
      <c r="I61" s="142">
        <v>8458</v>
      </c>
      <c r="J61" s="140">
        <v>12632</v>
      </c>
      <c r="K61" s="141"/>
      <c r="L61" s="142">
        <v>12632</v>
      </c>
      <c r="M61" s="140">
        <v>9496</v>
      </c>
      <c r="N61" s="141"/>
      <c r="O61" s="142">
        <v>9496</v>
      </c>
      <c r="P61" s="140">
        <v>8402</v>
      </c>
      <c r="Q61" s="141"/>
      <c r="R61" s="142">
        <v>8402</v>
      </c>
      <c r="S61" s="140">
        <v>10675</v>
      </c>
      <c r="T61" s="141"/>
      <c r="U61" s="142">
        <v>10675</v>
      </c>
      <c r="V61" s="140">
        <v>8591</v>
      </c>
      <c r="W61" s="141"/>
      <c r="X61" s="142">
        <v>8591</v>
      </c>
      <c r="Y61" s="140">
        <v>9140</v>
      </c>
      <c r="Z61" s="141"/>
      <c r="AA61" s="142">
        <v>9140</v>
      </c>
      <c r="AB61" s="140">
        <v>7011</v>
      </c>
      <c r="AC61" s="141"/>
      <c r="AD61" s="142">
        <v>7011</v>
      </c>
      <c r="AE61" s="140">
        <v>7006</v>
      </c>
      <c r="AF61" s="141"/>
      <c r="AG61" s="142">
        <v>7006</v>
      </c>
      <c r="AH61" s="140">
        <v>10779</v>
      </c>
      <c r="AI61" s="141"/>
      <c r="AJ61" s="142">
        <v>10779</v>
      </c>
      <c r="AK61" s="140">
        <v>10558</v>
      </c>
      <c r="AL61" s="141"/>
      <c r="AM61" s="143">
        <v>10558</v>
      </c>
      <c r="AN61" s="144">
        <f>SUMIF($D$5:$AM$5,$AN$5,D61:AM61)</f>
        <v>115658</v>
      </c>
      <c r="AO61" s="211"/>
      <c r="AP61" s="146">
        <f>SUMIF($D$5:$AM$5,$AP$5,D61:AM61)</f>
        <v>115658</v>
      </c>
      <c r="AQ61" s="147"/>
      <c r="AR61" s="148">
        <f>SUMIF($D$5:$U$5,$AR$5,D61:U61)</f>
        <v>62573</v>
      </c>
      <c r="AS61" s="149"/>
      <c r="AT61" s="150">
        <f>SUMIF($D$5:$U$5,$AT$5,D61:U61)</f>
        <v>62573</v>
      </c>
      <c r="AU61" s="148">
        <f>V61+Y61+AB61+AE61+AH61+AK61</f>
        <v>53085</v>
      </c>
      <c r="AV61" s="149"/>
      <c r="AW61" s="150">
        <f>X61+AA61+AD61+AG61+AJ61+AM61</f>
        <v>53085</v>
      </c>
      <c r="AX61" s="148">
        <f>SUMIF($D$5:$I$5,$AX$5,D61:I61)</f>
        <v>21368</v>
      </c>
      <c r="AY61" s="149"/>
      <c r="AZ61" s="150">
        <f>SUMIF($D$5:$I$5,$AZ$5,D61:I61)</f>
        <v>21368</v>
      </c>
      <c r="BB61" s="99"/>
      <c r="BD61" s="152">
        <f>AR61+AU61</f>
        <v>115658</v>
      </c>
      <c r="BE61" s="153"/>
      <c r="BF61" s="154">
        <f>AT61+AW61</f>
        <v>115658</v>
      </c>
    </row>
    <row r="62" spans="1:58" ht="14.25" customHeight="1" x14ac:dyDescent="0.2">
      <c r="A62" s="89"/>
      <c r="B62" s="123"/>
      <c r="C62" s="183"/>
      <c r="D62" s="184">
        <f>IF(OR(D60=0,D61=0),"　 ",D60/D61)</f>
        <v>0.59767621998450815</v>
      </c>
      <c r="E62" s="185" t="s">
        <v>39</v>
      </c>
      <c r="F62" s="186">
        <f>IF(OR(F60=0,F61=0),"　 ",F60/F61)</f>
        <v>0.59767621998450815</v>
      </c>
      <c r="G62" s="184">
        <f>IF(OR(G60=0,G61=0),"　 ",G60/G61)</f>
        <v>1.1038070465831167</v>
      </c>
      <c r="H62" s="185"/>
      <c r="I62" s="186">
        <f>IF(OR(I60=0,I61=0),"　 ",I60/I61)</f>
        <v>1.1038070465831167</v>
      </c>
      <c r="J62" s="184">
        <f>IF(OR(J60=0,J61=0),"　 ",J60/J61)</f>
        <v>0.79330272324255857</v>
      </c>
      <c r="K62" s="185"/>
      <c r="L62" s="186">
        <f>IF(OR(L60=0,L61=0),"　 ",L60/L61)</f>
        <v>0.79330272324255857</v>
      </c>
      <c r="M62" s="184">
        <f>IF(OR(M60=0,M61=0),"　 ",M60/M61)</f>
        <v>1.1456402695871946</v>
      </c>
      <c r="N62" s="185"/>
      <c r="O62" s="186">
        <f>IF(OR(O60=0,O61=0),"　 ",O60/O61)</f>
        <v>1.1456402695871946</v>
      </c>
      <c r="P62" s="184">
        <f>IF(OR(P60=0,P61=0),"　 ",P60/P61)</f>
        <v>1.5699833373006427</v>
      </c>
      <c r="Q62" s="185"/>
      <c r="R62" s="186">
        <f>IF(OR(R60=0,R61=0),"　 ",R60/R61)</f>
        <v>1.5699833373006427</v>
      </c>
      <c r="S62" s="184">
        <f>IF(OR(S60=0,S61=0),"　 ",S60/S61)</f>
        <v>1.0744730679156909</v>
      </c>
      <c r="T62" s="185"/>
      <c r="U62" s="186">
        <f>IF(OR(U60=0,U61=0),"　 ",U60/U61)</f>
        <v>1.0744730679156909</v>
      </c>
      <c r="V62" s="184">
        <f>IF(OR(V60=0,V61=0),"　 ",V60/V61)</f>
        <v>1.2608543824933069</v>
      </c>
      <c r="W62" s="185"/>
      <c r="X62" s="186">
        <f>IF(OR(X60=0,X61=0),"　 ",X60/X61)</f>
        <v>1.2608543824933069</v>
      </c>
      <c r="Y62" s="184">
        <f>IF(OR(Y60=0,Y61=0),"　 ",Y60/Y61)</f>
        <v>1.2842450765864333</v>
      </c>
      <c r="Z62" s="185"/>
      <c r="AA62" s="186">
        <f>IF(OR(AA60=0,AA61=0),"　 ",AA60/AA61)</f>
        <v>1.2842450765864333</v>
      </c>
      <c r="AB62" s="184">
        <f>IF(OR(AB60=0,AB61=0),"　 ",AB60/AB61)</f>
        <v>1.8060191128227072</v>
      </c>
      <c r="AC62" s="185"/>
      <c r="AD62" s="186">
        <f>IF(OR(AD60=0,AD61=0),"　 ",AD60/AD61)</f>
        <v>1.8060191128227072</v>
      </c>
      <c r="AE62" s="184">
        <f>IF(OR(AE60=0,AE61=0),"　 ",AE60/AE61)</f>
        <v>1.9426206109049386</v>
      </c>
      <c r="AF62" s="185"/>
      <c r="AG62" s="186">
        <f>IF(OR(AG60=0,AG61=0),"　 ",AG60/AG61)</f>
        <v>1.9426206109049386</v>
      </c>
      <c r="AH62" s="184">
        <f>IF(OR(AH60=0,AH61=0),"　 ",AH60/AH61)</f>
        <v>1.0847017348548103</v>
      </c>
      <c r="AI62" s="185"/>
      <c r="AJ62" s="186">
        <f>IF(OR(AJ60=0,AJ61=0),"　 ",AJ60/AJ61)</f>
        <v>1.0847017348548103</v>
      </c>
      <c r="AK62" s="184">
        <f>IF(OR(AK60=0,AK61=0),"　 ",AK60/AK61)</f>
        <v>1.2298730820231105</v>
      </c>
      <c r="AL62" s="187"/>
      <c r="AM62" s="188">
        <f>IF(OR(AM60=0,AM61=0),"　 ",AM60/AM61)</f>
        <v>1.2298730820231105</v>
      </c>
      <c r="AN62" s="189">
        <f>IF(OR(AN60=0,AN61=0),"　 ",AN60/AN61)</f>
        <v>1.177021909422608</v>
      </c>
      <c r="AO62" s="190"/>
      <c r="AP62" s="188">
        <f>IF(OR(AP60=0,AP61=0),"　 ",AP60/AP61)</f>
        <v>1.177021909422608</v>
      </c>
      <c r="AQ62" s="99"/>
      <c r="AR62" s="191">
        <f>IF(OR(AR60=0,AR61=0),"　 ",AR60/AR61)</f>
        <v>1.0006392533520847</v>
      </c>
      <c r="AS62" s="192" t="s">
        <v>41</v>
      </c>
      <c r="AT62" s="193">
        <f>IF(OR(AT60=0,AT61=0),"　 ",AT60/AT61)</f>
        <v>1.0006392533520847</v>
      </c>
      <c r="AU62" s="191">
        <f>AU60/AU61</f>
        <v>1.3849298295186965</v>
      </c>
      <c r="AV62" s="192"/>
      <c r="AW62" s="193">
        <f>AW60/AW61</f>
        <v>1.3849298295186965</v>
      </c>
      <c r="AX62" s="191">
        <f>IF(OR(AX60=0,AX61=0),"　 ",AX60/AX61)</f>
        <v>0.79801572444777236</v>
      </c>
      <c r="AY62" s="192" t="s">
        <v>41</v>
      </c>
      <c r="AZ62" s="193">
        <f>IF(OR(AZ60=0,AZ61=0),"　 ",AZ60/AZ61)</f>
        <v>0.79801572444777236</v>
      </c>
      <c r="BB62" s="99"/>
      <c r="BD62" s="194"/>
      <c r="BE62" s="195"/>
      <c r="BF62" s="196"/>
    </row>
    <row r="63" spans="1:58" s="79" customFormat="1" ht="14.25" customHeight="1" x14ac:dyDescent="0.2">
      <c r="A63" s="89"/>
      <c r="B63" s="123"/>
      <c r="C63" s="197"/>
      <c r="D63" s="228">
        <f>D300</f>
        <v>0</v>
      </c>
      <c r="E63" s="229"/>
      <c r="F63" s="230">
        <f>F300</f>
        <v>0</v>
      </c>
      <c r="G63" s="228">
        <f>G300</f>
        <v>0</v>
      </c>
      <c r="H63" s="229"/>
      <c r="I63" s="230">
        <f>I300</f>
        <v>0</v>
      </c>
      <c r="J63" s="228">
        <f>J300</f>
        <v>0</v>
      </c>
      <c r="K63" s="229"/>
      <c r="L63" s="230">
        <f>L300</f>
        <v>0</v>
      </c>
      <c r="M63" s="228">
        <f>M300</f>
        <v>0</v>
      </c>
      <c r="N63" s="229"/>
      <c r="O63" s="230">
        <f>O300</f>
        <v>0</v>
      </c>
      <c r="P63" s="228">
        <f>P300</f>
        <v>0</v>
      </c>
      <c r="Q63" s="229"/>
      <c r="R63" s="230">
        <f>R300</f>
        <v>0</v>
      </c>
      <c r="S63" s="228">
        <f>S300</f>
        <v>0</v>
      </c>
      <c r="T63" s="229"/>
      <c r="U63" s="230">
        <f>U300</f>
        <v>0</v>
      </c>
      <c r="V63" s="228">
        <f>V300</f>
        <v>0</v>
      </c>
      <c r="W63" s="229"/>
      <c r="X63" s="230">
        <f>X300</f>
        <v>0</v>
      </c>
      <c r="Y63" s="228">
        <f>Y300</f>
        <v>0</v>
      </c>
      <c r="Z63" s="229"/>
      <c r="AA63" s="230">
        <f>AA300</f>
        <v>0</v>
      </c>
      <c r="AB63" s="228">
        <f>AB300</f>
        <v>0</v>
      </c>
      <c r="AC63" s="229"/>
      <c r="AD63" s="230">
        <f>AD300</f>
        <v>0</v>
      </c>
      <c r="AE63" s="228">
        <f>AE300</f>
        <v>0</v>
      </c>
      <c r="AF63" s="229"/>
      <c r="AG63" s="230">
        <f>AG300</f>
        <v>0</v>
      </c>
      <c r="AH63" s="228">
        <f>AH300</f>
        <v>0</v>
      </c>
      <c r="AI63" s="229"/>
      <c r="AJ63" s="230">
        <f>AJ300</f>
        <v>0</v>
      </c>
      <c r="AK63" s="228">
        <f>AK300</f>
        <v>0</v>
      </c>
      <c r="AL63" s="229"/>
      <c r="AM63" s="230">
        <f>AM300</f>
        <v>0</v>
      </c>
      <c r="AN63" s="201">
        <f>SUMIF($D$5:$AM$5,$AN$5,D63:AM63)</f>
        <v>0</v>
      </c>
      <c r="AO63" s="231"/>
      <c r="AP63" s="232">
        <f>SUMIF($D$5:$AM$5,$AP$5,D63:AM63)</f>
        <v>0</v>
      </c>
      <c r="AQ63" s="131"/>
      <c r="AR63" s="204">
        <f>SUMIF($D$5:$U$5,$AR$5,D63:U63)</f>
        <v>0</v>
      </c>
      <c r="AS63" s="233"/>
      <c r="AT63" s="234">
        <f>SUMIF($D$5:$U$5,$AT$5,D63:U63)</f>
        <v>0</v>
      </c>
      <c r="AU63" s="204">
        <f>V63+Y63+AB63+AE63+AH63+AK63</f>
        <v>0</v>
      </c>
      <c r="AV63" s="233"/>
      <c r="AW63" s="234">
        <f>X63+AA63+AD63+AG63+AJ63+AM63</f>
        <v>0</v>
      </c>
      <c r="AX63" s="204">
        <f>SUMIF($D$5:$I$5,$AX$5,D63:I63)</f>
        <v>0</v>
      </c>
      <c r="AY63" s="233"/>
      <c r="AZ63" s="234">
        <f>SUMIF($D$5:$I$5,$AZ$5,D63:I63)</f>
        <v>0</v>
      </c>
      <c r="BA63" s="135"/>
      <c r="BB63" s="131"/>
      <c r="BD63" s="235">
        <f>AR63+AU63</f>
        <v>0</v>
      </c>
      <c r="BE63" s="236"/>
      <c r="BF63" s="237">
        <f>AT63+AW63</f>
        <v>0</v>
      </c>
    </row>
    <row r="64" spans="1:58" ht="14.25" customHeight="1" x14ac:dyDescent="0.2">
      <c r="A64" s="89"/>
      <c r="B64" s="123"/>
      <c r="C64" s="248" t="s">
        <v>48</v>
      </c>
      <c r="D64" s="140"/>
      <c r="E64" s="141"/>
      <c r="F64" s="142"/>
      <c r="G64" s="140"/>
      <c r="H64" s="141"/>
      <c r="I64" s="142"/>
      <c r="J64" s="140"/>
      <c r="K64" s="141"/>
      <c r="L64" s="142"/>
      <c r="M64" s="140"/>
      <c r="N64" s="141"/>
      <c r="O64" s="142"/>
      <c r="P64" s="140"/>
      <c r="Q64" s="141"/>
      <c r="R64" s="142"/>
      <c r="S64" s="140"/>
      <c r="T64" s="141"/>
      <c r="U64" s="142"/>
      <c r="V64" s="140"/>
      <c r="W64" s="141"/>
      <c r="X64" s="142"/>
      <c r="Y64" s="140"/>
      <c r="Z64" s="141"/>
      <c r="AA64" s="142"/>
      <c r="AB64" s="140"/>
      <c r="AC64" s="141"/>
      <c r="AD64" s="142"/>
      <c r="AE64" s="140"/>
      <c r="AF64" s="141"/>
      <c r="AG64" s="142"/>
      <c r="AH64" s="140"/>
      <c r="AI64" s="141"/>
      <c r="AJ64" s="142"/>
      <c r="AK64" s="140"/>
      <c r="AL64" s="141"/>
      <c r="AM64" s="143"/>
      <c r="AN64" s="144">
        <f>SUMIF($D$5:$AM$5,$AN$5,D64:AM64)</f>
        <v>0</v>
      </c>
      <c r="AO64" s="211"/>
      <c r="AP64" s="146">
        <f>SUMIF($D$5:$AM$5,$AP$5,D64:AM64)</f>
        <v>0</v>
      </c>
      <c r="AQ64" s="147"/>
      <c r="AR64" s="148">
        <f>SUMIF($D$5:$U$5,$AR$5,D64:U64)</f>
        <v>0</v>
      </c>
      <c r="AS64" s="149"/>
      <c r="AT64" s="150">
        <f>SUMIF($D$5:$U$5,$AT$5,D64:U64)</f>
        <v>0</v>
      </c>
      <c r="AU64" s="148">
        <f>V64+Y64+AB64+AE64+AH64+AK64</f>
        <v>0</v>
      </c>
      <c r="AV64" s="149"/>
      <c r="AW64" s="150">
        <f>X64+AA64+AD64+AG64+AJ64+AM64</f>
        <v>0</v>
      </c>
      <c r="AX64" s="148">
        <f>SUMIF($D$5:$I$5,$AX$5,D64:I64)</f>
        <v>0</v>
      </c>
      <c r="AY64" s="149"/>
      <c r="AZ64" s="150">
        <f>SUMIF($D$5:$I$5,$AZ$5,D64:I64)</f>
        <v>0</v>
      </c>
      <c r="BB64" s="99"/>
      <c r="BD64" s="152">
        <f>AR64+AU64</f>
        <v>0</v>
      </c>
      <c r="BE64" s="277"/>
      <c r="BF64" s="154">
        <f>AT64+AW64</f>
        <v>0</v>
      </c>
    </row>
    <row r="65" spans="1:58" ht="14.25" customHeight="1" x14ac:dyDescent="0.2">
      <c r="A65" s="278"/>
      <c r="B65" s="249"/>
      <c r="C65" s="250"/>
      <c r="D65" s="155" t="str">
        <f>IF(OR(D63=0,D64=0),"　 ",D63/D64)</f>
        <v xml:space="preserve">　 </v>
      </c>
      <c r="E65" s="156" t="s">
        <v>39</v>
      </c>
      <c r="F65" s="157" t="str">
        <f>IF(OR(F63=0,F64=0),"　 ",F63/F64)</f>
        <v xml:space="preserve">　 </v>
      </c>
      <c r="G65" s="155" t="str">
        <f>IF(OR(G63=0,G64=0),"　 ",G63/G64)</f>
        <v xml:space="preserve">　 </v>
      </c>
      <c r="H65" s="156"/>
      <c r="I65" s="157" t="str">
        <f>IF(OR(I63=0,I64=0),"　 ",I63/I64)</f>
        <v xml:space="preserve">　 </v>
      </c>
      <c r="J65" s="155" t="str">
        <f>IF(OR(J63=0,J64=0),"　 ",J63/J64)</f>
        <v xml:space="preserve">　 </v>
      </c>
      <c r="K65" s="156"/>
      <c r="L65" s="157" t="str">
        <f>IF(OR(L63=0,L64=0),"　 ",L63/L64)</f>
        <v xml:space="preserve">　 </v>
      </c>
      <c r="M65" s="155" t="str">
        <f>IF(OR(M63=0,M64=0),"　 ",M63/M64)</f>
        <v xml:space="preserve">　 </v>
      </c>
      <c r="N65" s="156"/>
      <c r="O65" s="157" t="str">
        <f>IF(OR(O63=0,O64=0),"　 ",O63/O64)</f>
        <v xml:space="preserve">　 </v>
      </c>
      <c r="P65" s="155" t="str">
        <f>IF(OR(P63=0,P64=0),"　 ",P63/P64)</f>
        <v xml:space="preserve">　 </v>
      </c>
      <c r="Q65" s="156"/>
      <c r="R65" s="157" t="str">
        <f>IF(OR(R63=0,R64=0),"　 ",R63/R64)</f>
        <v xml:space="preserve">　 </v>
      </c>
      <c r="S65" s="155" t="str">
        <f>IF(OR(S63=0,S64=0),"　 ",S63/S64)</f>
        <v xml:space="preserve">　 </v>
      </c>
      <c r="T65" s="156"/>
      <c r="U65" s="157" t="str">
        <f>IF(OR(U63=0,U64=0),"　 ",U63/U64)</f>
        <v xml:space="preserve">　 </v>
      </c>
      <c r="V65" s="155" t="str">
        <f>IF(OR(V63=0,V64=0),"　 ",V63/V64)</f>
        <v xml:space="preserve">　 </v>
      </c>
      <c r="W65" s="156"/>
      <c r="X65" s="157" t="str">
        <f>IF(OR(X63=0,X64=0),"　 ",X63/X64)</f>
        <v xml:space="preserve">　 </v>
      </c>
      <c r="Y65" s="155" t="str">
        <f>IF(OR(Y63=0,Y64=0),"　 ",Y63/Y64)</f>
        <v xml:space="preserve">　 </v>
      </c>
      <c r="Z65" s="156"/>
      <c r="AA65" s="157" t="str">
        <f>IF(OR(AA63=0,AA64=0),"　 ",AA63/AA64)</f>
        <v xml:space="preserve">　 </v>
      </c>
      <c r="AB65" s="155" t="str">
        <f>IF(OR(AB63=0,AB64=0),"　 ",AB63/AB64)</f>
        <v xml:space="preserve">　 </v>
      </c>
      <c r="AC65" s="156"/>
      <c r="AD65" s="157" t="str">
        <f>IF(OR(AD63=0,AD64=0),"　 ",AD63/AD64)</f>
        <v xml:space="preserve">　 </v>
      </c>
      <c r="AE65" s="155" t="str">
        <f>IF(OR(AE63=0,AE64=0),"　 ",AE63/AE64)</f>
        <v xml:space="preserve">　 </v>
      </c>
      <c r="AF65" s="156"/>
      <c r="AG65" s="157" t="str">
        <f>IF(OR(AG63=0,AG64=0),"　 ",AG63/AG64)</f>
        <v xml:space="preserve">　 </v>
      </c>
      <c r="AH65" s="155" t="str">
        <f>IF(OR(AH63=0,AH64=0),"　 ",AH63/AH64)</f>
        <v xml:space="preserve">　 </v>
      </c>
      <c r="AI65" s="156"/>
      <c r="AJ65" s="157" t="str">
        <f>IF(OR(AJ63=0,AJ64=0),"　 ",AJ63/AJ64)</f>
        <v xml:space="preserve">　 </v>
      </c>
      <c r="AK65" s="155" t="str">
        <f>IF(OR(AK63=0,AK64=0),"　 ",AK63/AK64)</f>
        <v xml:space="preserve">　 </v>
      </c>
      <c r="AL65" s="187"/>
      <c r="AM65" s="157" t="str">
        <f>IF(OR(AM63=0,AM64=0),"　 ",AM63/AM64)</f>
        <v xml:space="preserve">　 </v>
      </c>
      <c r="AN65" s="160" t="str">
        <f>IF(OR(AN63=0,AN64=0),"　 ",AN63/AN64)</f>
        <v xml:space="preserve">　 </v>
      </c>
      <c r="AO65" s="161"/>
      <c r="AP65" s="162" t="str">
        <f>IF(OR(AP63=0,AP64=0),"　 ",AP63/AP64)</f>
        <v xml:space="preserve">　 </v>
      </c>
      <c r="AQ65" s="99"/>
      <c r="AR65" s="163" t="str">
        <f>IF(OR(AR63=0,AR64=0),"　 ",AR63/AR64)</f>
        <v xml:space="preserve">　 </v>
      </c>
      <c r="AS65" s="164" t="s">
        <v>41</v>
      </c>
      <c r="AT65" s="165" t="str">
        <f>IF(OR(AT63=0,AT64=0),"　 ",AT63/AT64)</f>
        <v xml:space="preserve">　 </v>
      </c>
      <c r="AU65" s="257" t="e">
        <f>AU63/AU64</f>
        <v>#DIV/0!</v>
      </c>
      <c r="AV65" s="164"/>
      <c r="AW65" s="165" t="e">
        <f>AW63/AW64</f>
        <v>#DIV/0!</v>
      </c>
      <c r="AX65" s="163" t="str">
        <f>IF(OR(AX63=0,AX64=0),"　 ",AX63/AX64)</f>
        <v xml:space="preserve">　 </v>
      </c>
      <c r="AY65" s="164" t="s">
        <v>41</v>
      </c>
      <c r="AZ65" s="165" t="str">
        <f>IF(OR(AZ63=0,AZ64=0),"　 ",AZ63/AZ64)</f>
        <v xml:space="preserve">　 </v>
      </c>
      <c r="BB65" s="99"/>
      <c r="BD65" s="166"/>
      <c r="BE65" s="167"/>
      <c r="BF65" s="168"/>
    </row>
    <row r="66" spans="1:58" s="79" customFormat="1" ht="14.25" customHeight="1" x14ac:dyDescent="0.2">
      <c r="A66" s="279" t="s">
        <v>50</v>
      </c>
      <c r="B66" s="280"/>
      <c r="C66" s="281"/>
      <c r="D66" s="282">
        <f>D69+D72+D75+D78+D81+D84+D87+D90+D93</f>
        <v>131559</v>
      </c>
      <c r="E66" s="283"/>
      <c r="F66" s="284">
        <f>F69+F72+F75+F78+F81+F84+F87+F90+F93</f>
        <v>46340</v>
      </c>
      <c r="G66" s="282">
        <f>G69+G72+G75+G78+G81+G84+G87+G90+G93</f>
        <v>144736</v>
      </c>
      <c r="H66" s="283"/>
      <c r="I66" s="285">
        <f>I69+I72+I75+I78+I81+I84+I87+I90+I93</f>
        <v>70120</v>
      </c>
      <c r="J66" s="282">
        <f>J69+J72+J75+J78+J81+J84+J87+J90+J93</f>
        <v>189143</v>
      </c>
      <c r="K66" s="283"/>
      <c r="L66" s="285">
        <f>L69+L72+L75+L78+L81+L84+L87+L90+L93</f>
        <v>84360</v>
      </c>
      <c r="M66" s="282">
        <f>M69+M72+M75+M78+M81+M84+M87+M90+M93</f>
        <v>171549</v>
      </c>
      <c r="N66" s="286"/>
      <c r="O66" s="285">
        <f>O69+O72+O75+O78+O81+O84+O87+O90+O93</f>
        <v>62900</v>
      </c>
      <c r="P66" s="282">
        <f>P69+P72+P75+P78+P81+P84+P87+P90+P93</f>
        <v>130398</v>
      </c>
      <c r="Q66" s="286"/>
      <c r="R66" s="285">
        <f>R69+R72+R75+R78+R81+R84+R87+R90+R93</f>
        <v>37620</v>
      </c>
      <c r="S66" s="282">
        <f>S69+S72+S75+S78+S81+S84+S87+S90+S93</f>
        <v>154337</v>
      </c>
      <c r="T66" s="286"/>
      <c r="U66" s="285">
        <f>U69+U72+U75+U78+U81+U84+U87+U90+U93</f>
        <v>53160</v>
      </c>
      <c r="V66" s="282">
        <f>V69+V72+V75+V78+V81+V84+V87+V90+V93</f>
        <v>166407</v>
      </c>
      <c r="W66" s="286"/>
      <c r="X66" s="285">
        <f>X69+X72+X75+X78+X81+X84+X87+X90+X93</f>
        <v>55340</v>
      </c>
      <c r="Y66" s="282">
        <f>Y69+Y72+Y75+Y78+Y81+Y84+Y87+Y90+Y93</f>
        <v>152875</v>
      </c>
      <c r="Z66" s="286"/>
      <c r="AA66" s="285">
        <f>AA69+AA72+AA75+AA78+AA81+AA84+AA87+AA90+AA93</f>
        <v>51020</v>
      </c>
      <c r="AB66" s="282">
        <f>AB69+AB72+AB75+AB78+AB81+AB84+AB87+AB90+AB93</f>
        <v>128015</v>
      </c>
      <c r="AC66" s="286"/>
      <c r="AD66" s="285">
        <f>AD69+AD72+AD75+AD78+AD81+AD84+AD87+AD90+AD93</f>
        <v>44200</v>
      </c>
      <c r="AE66" s="282">
        <f>AE69+AE72+AE75+AE78+AE81+AE84+AE87+AE90+AE93</f>
        <v>150815</v>
      </c>
      <c r="AF66" s="286"/>
      <c r="AG66" s="285">
        <f>AG69+AG72+AG75+AG78+AG81+AG84+AG87+AG90+AG93</f>
        <v>43560</v>
      </c>
      <c r="AH66" s="282">
        <f>AH69+AH72+AH75+AH78+AH81+AH84+AH87+AH90+AH93</f>
        <v>146834</v>
      </c>
      <c r="AI66" s="286"/>
      <c r="AJ66" s="285">
        <f>AJ69+AJ72+AJ75+AJ78+AJ81+AJ84+AJ87+AJ90+AJ93</f>
        <v>41000</v>
      </c>
      <c r="AK66" s="282">
        <f>AK69+AK72+AK75+AK78+AK81+AK84+AK87+AK90+AK93</f>
        <v>167028</v>
      </c>
      <c r="AL66" s="286"/>
      <c r="AM66" s="285">
        <f>AM69+AM72+AM75+AM78+AM81+AM84+AM87+AM90+AM93</f>
        <v>58700</v>
      </c>
      <c r="AN66" s="287">
        <f>AN69+AN72+AN75+AN78+AN81+AN84+AN87+AN90+AN93</f>
        <v>1833696</v>
      </c>
      <c r="AO66" s="286">
        <v>0</v>
      </c>
      <c r="AP66" s="288">
        <f>AP69+AP72+AP75+AP78+AP81+AP84+AP87+AP90+AP93</f>
        <v>648320</v>
      </c>
      <c r="AQ66" s="131"/>
      <c r="AR66" s="289">
        <f>AR69+AR72+AR75+AR78+AR81+AR84+AR87+AR90+AR93</f>
        <v>921722</v>
      </c>
      <c r="AS66" s="290"/>
      <c r="AT66" s="291">
        <f>AT69+AT72+AT75+AT78+AT81+AT84+AT87+AT90+AT93</f>
        <v>354500</v>
      </c>
      <c r="AU66" s="292">
        <f>AU69+AU72+AU75+AU78+AU81+AU84+AU87+AU90+AU93</f>
        <v>911974</v>
      </c>
      <c r="AV66" s="290"/>
      <c r="AW66" s="291">
        <f>AW69+AW72+AW75+AW78+AW81+AW84+AW87+AW90+AW93</f>
        <v>293820</v>
      </c>
      <c r="AX66" s="289">
        <f>AX69+AX72+AX75+AX78+AX81+AX84+AX87+AX90+AX93</f>
        <v>276295</v>
      </c>
      <c r="AY66" s="290"/>
      <c r="AZ66" s="291">
        <f>AZ69+AZ72+AZ75+AZ78+AZ81+AZ84+AZ87+AZ90+AZ93</f>
        <v>116460</v>
      </c>
      <c r="BA66" s="135"/>
      <c r="BB66" s="131"/>
      <c r="BD66" s="293">
        <f>BD69+BD72+BD75+BD78+BD81+BD84+BD87+BD90+BD93</f>
        <v>1833696</v>
      </c>
      <c r="BE66" s="294"/>
      <c r="BF66" s="295">
        <f>BF69+BF72+BF75+BF78+BF81+BF84+BF87+BF90+BF93</f>
        <v>648320</v>
      </c>
    </row>
    <row r="67" spans="1:58" ht="14.25" customHeight="1" x14ac:dyDescent="0.2">
      <c r="A67" s="296"/>
      <c r="B67" s="297" t="s">
        <v>51</v>
      </c>
      <c r="C67" s="298"/>
      <c r="D67" s="299">
        <f>D70+D73+D76+D79+D82+D85+D88+D91+D94</f>
        <v>145655</v>
      </c>
      <c r="E67" s="300"/>
      <c r="F67" s="301">
        <f>F70+F73+F76+F79+F82+F85+F88+F91+F94</f>
        <v>49640</v>
      </c>
      <c r="G67" s="299">
        <f>G70+G73+G76+G79+G82+G85+G88+G91+G94</f>
        <v>151564</v>
      </c>
      <c r="H67" s="300"/>
      <c r="I67" s="301">
        <f>I70+I73+I76+I79+I82+I85+I88+I91+I94</f>
        <v>52140</v>
      </c>
      <c r="J67" s="299">
        <f>J70+J73+J76+J79+J82+J85+J88+J91+J94</f>
        <v>172218</v>
      </c>
      <c r="K67" s="300"/>
      <c r="L67" s="301">
        <f>L70+L73+L76+L79+L82+L85+L88+L91+L94</f>
        <v>61060</v>
      </c>
      <c r="M67" s="299">
        <f>M70+M73+M76+M79+M82+M85+M88+M91+M94</f>
        <v>164843</v>
      </c>
      <c r="N67" s="300"/>
      <c r="O67" s="301">
        <f>O70+O73+O76+O79+O82+O85+O88+O91+O94</f>
        <v>48680</v>
      </c>
      <c r="P67" s="299">
        <f>P70+P73+P76+P79+P82+P85+P88+P91+P94</f>
        <v>113430</v>
      </c>
      <c r="Q67" s="300"/>
      <c r="R67" s="301">
        <f>R70+R73+R76+R79+R82+R85+R88+R91+R94</f>
        <v>26800</v>
      </c>
      <c r="S67" s="299">
        <f>S70+S73+S76+S79+S82+S85+S88+S91+S94</f>
        <v>123129</v>
      </c>
      <c r="T67" s="300"/>
      <c r="U67" s="301">
        <f>U70+U73+U76+U79+U82+U85+U88+U91+U94</f>
        <v>37500</v>
      </c>
      <c r="V67" s="299">
        <f>V70+V73+V76+V79+V82+V85+V88+V91+V94</f>
        <v>135040</v>
      </c>
      <c r="W67" s="300"/>
      <c r="X67" s="301">
        <f>X70+X73+X76+X79+X82+X85+X88+X91+X94</f>
        <v>32120</v>
      </c>
      <c r="Y67" s="299">
        <f>Y70+Y73+Y76+Y79+Y82+Y85+Y88+Y91+Y94</f>
        <v>136378</v>
      </c>
      <c r="Z67" s="300"/>
      <c r="AA67" s="301">
        <f>AA70+AA73+AA76+AA79+AA82+AA85+AA88+AA91+AA94</f>
        <v>44900</v>
      </c>
      <c r="AB67" s="299">
        <f>AB70+AB73+AB76+AB79+AB82+AB85+AB88+AB91+AB94</f>
        <v>132444</v>
      </c>
      <c r="AC67" s="300"/>
      <c r="AD67" s="301">
        <f>AD70+AD73+AD76+AD79+AD82+AD85+AD88+AD91+AD94</f>
        <v>49420</v>
      </c>
      <c r="AE67" s="299">
        <f>AE70+AE73+AE76+AE79+AE82+AE85+AE88+AE91+AE94</f>
        <v>153041</v>
      </c>
      <c r="AF67" s="300"/>
      <c r="AG67" s="301">
        <f>AG70+AG73+AG76+AG79+AG82+AG85+AG88+AG91+AG94</f>
        <v>58260</v>
      </c>
      <c r="AH67" s="299">
        <f>AH70+AH73+AH76+AH79+AH82+AH85+AH88+AH91+AH94</f>
        <v>155315</v>
      </c>
      <c r="AI67" s="300"/>
      <c r="AJ67" s="301">
        <f>AJ70+AJ73+AJ76+AJ79+AJ82+AJ85+AJ88+AJ91+AJ94</f>
        <v>57840</v>
      </c>
      <c r="AK67" s="299">
        <f>AK70+AK73+AK76+AK79+AK82+AK85+AK88+AK91+AK94</f>
        <v>155419</v>
      </c>
      <c r="AL67" s="300"/>
      <c r="AM67" s="302">
        <f>AM70+AM73+AM76+AM79+AM82+AM85+AM88+AM91+AM94</f>
        <v>61740</v>
      </c>
      <c r="AN67" s="303">
        <f>AN70+AN73+AN76+AN79+AN82+AN85+AN88+AN91+AN94</f>
        <v>1738476</v>
      </c>
      <c r="AO67" s="304"/>
      <c r="AP67" s="305">
        <f>AP70+AP73+AP76+AP79+AP82+AP85+AP88+AP91+AP94</f>
        <v>580100</v>
      </c>
      <c r="AQ67" s="99"/>
      <c r="AR67" s="306">
        <f>AR70+AR73+AR76+AR79+AR82+AR85+AR88+AR91+AR94</f>
        <v>870839</v>
      </c>
      <c r="AS67" s="307"/>
      <c r="AT67" s="308">
        <f>AT70+AT73+AT76+AT79+AT82+AT85+AT88+AT91+AT94</f>
        <v>275820</v>
      </c>
      <c r="AU67" s="309">
        <f>AU70+AU73+AU76+AU79+AU82+AU85+AU88+AU91+AU94</f>
        <v>867637</v>
      </c>
      <c r="AV67" s="307"/>
      <c r="AW67" s="308">
        <f>AW70+AW73+AW76+AW79+AW82+AW85+AW88+AW91+AW94</f>
        <v>304280</v>
      </c>
      <c r="AX67" s="306">
        <f>AX70+AX73+AX76+AX79+AX82+AX85+AX88+AX91+AX94</f>
        <v>297219</v>
      </c>
      <c r="AY67" s="307"/>
      <c r="AZ67" s="308">
        <f>AZ70+AZ73+AZ76+AZ79+AZ82+AZ85+AZ88+AZ91+AZ94</f>
        <v>101780</v>
      </c>
      <c r="BB67" s="99"/>
      <c r="BD67" s="310">
        <f>BD70+BD73+BD76+BD79+BD82+BD85+BD88+BD91+BD94</f>
        <v>1738476</v>
      </c>
      <c r="BE67" s="311"/>
      <c r="BF67" s="312">
        <f>BF70+BF73+BF76+BF79+BF82+BF85+BF88+BF91+BF94</f>
        <v>580100</v>
      </c>
    </row>
    <row r="68" spans="1:58" ht="14.25" customHeight="1" x14ac:dyDescent="0.2">
      <c r="A68" s="296"/>
      <c r="B68" s="313"/>
      <c r="C68" s="314"/>
      <c r="D68" s="315">
        <f>IF(OR(D66=0,D67=0),"　 ",D66/D67)</f>
        <v>0.90322337029281519</v>
      </c>
      <c r="E68" s="316" t="s">
        <v>39</v>
      </c>
      <c r="F68" s="317">
        <f>IF(OR(F66=0,F67=0),"　 ",F66/F67)</f>
        <v>0.9335213537469782</v>
      </c>
      <c r="G68" s="315">
        <f>IF(OR(G66=0,G67=0),"　 ",G66/G67)</f>
        <v>0.954949724208915</v>
      </c>
      <c r="H68" s="316"/>
      <c r="I68" s="317">
        <f>IF(OR(I66=0,I67=0),"　 ",I66/I67)</f>
        <v>1.3448408131952436</v>
      </c>
      <c r="J68" s="315">
        <f>IF(OR(J66=0,J67=0),"　 ",J66/J67)</f>
        <v>1.0982766029102649</v>
      </c>
      <c r="K68" s="316"/>
      <c r="L68" s="317">
        <f>IF(OR(L66=0,L67=0),"　 ",L66/L67)</f>
        <v>1.38159187684245</v>
      </c>
      <c r="M68" s="315">
        <f>IF(OR(M66=0,M67=0),"　 ",M66/M67)</f>
        <v>1.0406811329568135</v>
      </c>
      <c r="N68" s="316"/>
      <c r="O68" s="317">
        <f>IF(OR(O66=0,O67=0),"　 ",O66/O67)</f>
        <v>1.2921117502054231</v>
      </c>
      <c r="P68" s="315">
        <f>IF(OR(P66=0,P67=0),"　 ",P66/P67)</f>
        <v>1.1495900555408622</v>
      </c>
      <c r="Q68" s="316"/>
      <c r="R68" s="317">
        <f>IF(OR(R66=0,R67=0),"　 ",R66/R67)</f>
        <v>1.4037313432835821</v>
      </c>
      <c r="S68" s="315">
        <f>IF(OR(S66=0,S67=0),"　 ",S66/S67)</f>
        <v>1.2534577556871249</v>
      </c>
      <c r="T68" s="316"/>
      <c r="U68" s="317">
        <f>IF(OR(U66=0,U67=0),"　 ",U66/U67)</f>
        <v>1.4176</v>
      </c>
      <c r="V68" s="315">
        <f>IF(OR(V66=0,V67=0),"　 ",V66/V67)</f>
        <v>1.2322793246445498</v>
      </c>
      <c r="W68" s="316"/>
      <c r="X68" s="317">
        <f>IF(OR(X66=0,X67=0),"　 ",X66/X67)</f>
        <v>1.7229140722291407</v>
      </c>
      <c r="Y68" s="315">
        <f>IF(OR(Y66=0,Y67=0),"　 ",Y66/Y67)</f>
        <v>1.1209652583261229</v>
      </c>
      <c r="Z68" s="316"/>
      <c r="AA68" s="317">
        <f>IF(OR(AA66=0,AA67=0),"　 ",AA66/AA67)</f>
        <v>1.1363028953229399</v>
      </c>
      <c r="AB68" s="315">
        <f>IF(OR(AB66=0,AB67=0),"　 ",AB66/AB67)</f>
        <v>0.96655945154178369</v>
      </c>
      <c r="AC68" s="316"/>
      <c r="AD68" s="317">
        <f>IF(OR(AD66=0,AD67=0),"　 ",AD66/AD67)</f>
        <v>0.8943747470659652</v>
      </c>
      <c r="AE68" s="315">
        <f>IF(OR(AE66=0,AE67=0),"　 ",AE66/AE67)</f>
        <v>0.98545487810456023</v>
      </c>
      <c r="AF68" s="316"/>
      <c r="AG68" s="317">
        <f>IF(OR(AG66=0,AG67=0),"　 ",AG66/AG67)</f>
        <v>0.7476828012358393</v>
      </c>
      <c r="AH68" s="315">
        <f>IF(OR(AH66=0,AH67=0),"　 ",AH66/AH67)</f>
        <v>0.94539484273894991</v>
      </c>
      <c r="AI68" s="316"/>
      <c r="AJ68" s="317">
        <f>IF(OR(AJ66=0,AJ67=0),"　 ",AJ66/AJ67)</f>
        <v>0.70885200553250349</v>
      </c>
      <c r="AK68" s="315">
        <f>IF(OR(AK66=0,AK67=0),"　 ",AK66/AK67)</f>
        <v>1.0746948571281503</v>
      </c>
      <c r="AL68" s="318"/>
      <c r="AM68" s="317">
        <f>IF(OR(AM66=0,AM67=0),"　 ",AM66/AM67)</f>
        <v>0.95076125688370583</v>
      </c>
      <c r="AN68" s="319">
        <f>IF(OR(AN66=0,AN67=0),"　 ",AN66/AN67)</f>
        <v>1.0547721107452734</v>
      </c>
      <c r="AO68" s="318"/>
      <c r="AP68" s="320">
        <f>IF(OR(AP66=0,AP67=0),"　 ",AP66/AP67)</f>
        <v>1.1176004137217721</v>
      </c>
      <c r="AQ68" s="99"/>
      <c r="AR68" s="321">
        <f>IF(OR(AR66=0,AR67=0),"　 ",AR66/AR67)</f>
        <v>1.0584298590210131</v>
      </c>
      <c r="AS68" s="322" t="s">
        <v>41</v>
      </c>
      <c r="AT68" s="323">
        <f>IF(OR(AT66=0,AT67=0),"　 ",AT66/AT67)</f>
        <v>1.285258501921543</v>
      </c>
      <c r="AU68" s="321">
        <f>AU66/AU67</f>
        <v>1.0511008636100121</v>
      </c>
      <c r="AV68" s="322"/>
      <c r="AW68" s="323">
        <f>AW66/AW67</f>
        <v>0.9656237675824898</v>
      </c>
      <c r="AX68" s="321">
        <f>IF(OR(AX66=0,AX67=0),"　 ",AX66/AX67)</f>
        <v>0.92960073212008654</v>
      </c>
      <c r="AY68" s="322" t="s">
        <v>41</v>
      </c>
      <c r="AZ68" s="323">
        <f>IF(OR(AZ66=0,AZ67=0),"　 ",AZ66/AZ67)</f>
        <v>1.1442326586755747</v>
      </c>
      <c r="BB68" s="99"/>
      <c r="BD68" s="324"/>
      <c r="BE68" s="325"/>
      <c r="BF68" s="326"/>
    </row>
    <row r="69" spans="1:58" s="79" customFormat="1" ht="14.25" customHeight="1" x14ac:dyDescent="0.2">
      <c r="A69" s="296"/>
      <c r="B69" s="327" t="s">
        <v>37</v>
      </c>
      <c r="C69" s="124"/>
      <c r="D69" s="328">
        <f>SUM(D305:D315)</f>
        <v>680</v>
      </c>
      <c r="E69" s="329"/>
      <c r="F69" s="330">
        <f>SUM(F305:F315)</f>
        <v>500</v>
      </c>
      <c r="G69" s="328">
        <f>SUM(G305:G315)</f>
        <v>1460</v>
      </c>
      <c r="H69" s="329"/>
      <c r="I69" s="330">
        <f>SUM(I305:I315)</f>
        <v>1460</v>
      </c>
      <c r="J69" s="328">
        <f>SUM(J305:J315)</f>
        <v>3280</v>
      </c>
      <c r="K69" s="329"/>
      <c r="L69" s="330">
        <f>SUM(L305:L315)</f>
        <v>1600</v>
      </c>
      <c r="M69" s="328">
        <f>SUM(M305:M315)</f>
        <v>1300</v>
      </c>
      <c r="N69" s="329"/>
      <c r="O69" s="330">
        <f>SUM(O305:O315)</f>
        <v>1280</v>
      </c>
      <c r="P69" s="328">
        <f>SUM(P305:P315)</f>
        <v>2720</v>
      </c>
      <c r="Q69" s="329"/>
      <c r="R69" s="330">
        <f>SUM(R305:R315)</f>
        <v>1200</v>
      </c>
      <c r="S69" s="328">
        <f>SUM(S305:S315)</f>
        <v>860</v>
      </c>
      <c r="T69" s="329"/>
      <c r="U69" s="330">
        <f>SUM(U305:U315)</f>
        <v>640</v>
      </c>
      <c r="V69" s="328">
        <f>SUM(V305:V315)</f>
        <v>3680</v>
      </c>
      <c r="W69" s="329"/>
      <c r="X69" s="330">
        <f>SUM(X305:X315)</f>
        <v>600</v>
      </c>
      <c r="Y69" s="328">
        <f>SUM(Y305:Y315)</f>
        <v>5047</v>
      </c>
      <c r="Z69" s="329"/>
      <c r="AA69" s="330">
        <f>SUM(AA305:AA315)</f>
        <v>1560</v>
      </c>
      <c r="AB69" s="328">
        <f>SUM(AB305:AB315)</f>
        <v>2420</v>
      </c>
      <c r="AC69" s="329"/>
      <c r="AD69" s="330">
        <f>SUM(AD305:AD315)</f>
        <v>840</v>
      </c>
      <c r="AE69" s="328">
        <f>SUM(AE305:AE315)</f>
        <v>3844</v>
      </c>
      <c r="AF69" s="329"/>
      <c r="AG69" s="330">
        <f>SUM(AG305:AG315)</f>
        <v>720</v>
      </c>
      <c r="AH69" s="328">
        <f>SUM(AH305:AH315)</f>
        <v>780</v>
      </c>
      <c r="AI69" s="329"/>
      <c r="AJ69" s="330">
        <f>SUM(AJ305:AJ315)</f>
        <v>680</v>
      </c>
      <c r="AK69" s="328">
        <f>SUM(AK305:AK315)</f>
        <v>2880</v>
      </c>
      <c r="AL69" s="329"/>
      <c r="AM69" s="330">
        <f>SUM(AM305:AM315)</f>
        <v>2180</v>
      </c>
      <c r="AN69" s="128">
        <f>SUMIF($D$5:$AM$5,$AN$5,D69:AM69)</f>
        <v>28951</v>
      </c>
      <c r="AO69" s="331"/>
      <c r="AP69" s="332">
        <f>SUMIF($D$5:$AM$5,$AP$5,D69:AM69)</f>
        <v>13260</v>
      </c>
      <c r="AQ69" s="131"/>
      <c r="AR69" s="132">
        <f>SUMIF($D$5:$U$5,$AR$5,D69:U69)</f>
        <v>10300</v>
      </c>
      <c r="AS69" s="333"/>
      <c r="AT69" s="334">
        <f>SUMIF($D$5:$U$5,$AT$5,D69:U69)</f>
        <v>6680</v>
      </c>
      <c r="AU69" s="132">
        <f>V69+Y69+AB69+AE69+AH69+AK69</f>
        <v>18651</v>
      </c>
      <c r="AV69" s="333"/>
      <c r="AW69" s="334">
        <f>X69+AA69+AD69+AG69+AJ69+AM69</f>
        <v>6580</v>
      </c>
      <c r="AX69" s="132">
        <f>SUMIF($D$5:$I$5,$AX$5,D69:I69)</f>
        <v>2140</v>
      </c>
      <c r="AY69" s="333"/>
      <c r="AZ69" s="334">
        <f>SUMIF($D$5:$I$5,$AZ$5,D69:I69)</f>
        <v>1960</v>
      </c>
      <c r="BA69" s="135"/>
      <c r="BB69" s="131"/>
      <c r="BD69" s="136">
        <f>AR69+AU69</f>
        <v>28951</v>
      </c>
      <c r="BE69" s="335"/>
      <c r="BF69" s="336">
        <f>AT69+AW69</f>
        <v>13260</v>
      </c>
    </row>
    <row r="70" spans="1:58" ht="14.25" customHeight="1" x14ac:dyDescent="0.2">
      <c r="A70" s="296"/>
      <c r="B70" s="327"/>
      <c r="C70" s="139" t="s">
        <v>38</v>
      </c>
      <c r="D70" s="140">
        <v>120</v>
      </c>
      <c r="E70" s="141"/>
      <c r="F70" s="142">
        <v>80</v>
      </c>
      <c r="G70" s="140">
        <v>2060</v>
      </c>
      <c r="H70" s="141"/>
      <c r="I70" s="142">
        <v>520</v>
      </c>
      <c r="J70" s="140">
        <v>740</v>
      </c>
      <c r="K70" s="141"/>
      <c r="L70" s="142">
        <v>720</v>
      </c>
      <c r="M70" s="140">
        <v>1160</v>
      </c>
      <c r="N70" s="141"/>
      <c r="O70" s="142">
        <v>1080</v>
      </c>
      <c r="P70" s="140">
        <v>2140</v>
      </c>
      <c r="Q70" s="141"/>
      <c r="R70" s="142">
        <v>920</v>
      </c>
      <c r="S70" s="140">
        <v>2868</v>
      </c>
      <c r="T70" s="141"/>
      <c r="U70" s="142">
        <v>1600</v>
      </c>
      <c r="V70" s="140">
        <v>660</v>
      </c>
      <c r="W70" s="141"/>
      <c r="X70" s="142">
        <v>640</v>
      </c>
      <c r="Y70" s="140">
        <v>7520</v>
      </c>
      <c r="Z70" s="141"/>
      <c r="AA70" s="142">
        <v>1000</v>
      </c>
      <c r="AB70" s="140">
        <v>3080</v>
      </c>
      <c r="AC70" s="141"/>
      <c r="AD70" s="142">
        <v>1440</v>
      </c>
      <c r="AE70" s="140">
        <v>1680</v>
      </c>
      <c r="AF70" s="141"/>
      <c r="AG70" s="142">
        <v>1380</v>
      </c>
      <c r="AH70" s="140">
        <v>7320</v>
      </c>
      <c r="AI70" s="141"/>
      <c r="AJ70" s="142">
        <v>1160</v>
      </c>
      <c r="AK70" s="140">
        <v>1440</v>
      </c>
      <c r="AL70" s="141"/>
      <c r="AM70" s="143">
        <v>1360</v>
      </c>
      <c r="AN70" s="144">
        <f>SUMIF($D$5:$AM$5,$AN$5,D70:AM70)</f>
        <v>30788</v>
      </c>
      <c r="AO70" s="211"/>
      <c r="AP70" s="212">
        <f>SUMIF($D$5:$AM$5,$AP$5,D70:AM70)</f>
        <v>11900</v>
      </c>
      <c r="AQ70" s="147"/>
      <c r="AR70" s="148">
        <f>SUMIF($D$5:$U$5,$AR$5,D70:U70)</f>
        <v>9088</v>
      </c>
      <c r="AS70" s="213"/>
      <c r="AT70" s="214">
        <f>SUMIF($D$5:$U$5,$AT$5,D70:U70)</f>
        <v>4920</v>
      </c>
      <c r="AU70" s="148">
        <f>V70+Y70+AB70+AE70+AH70+AK70</f>
        <v>21700</v>
      </c>
      <c r="AV70" s="213"/>
      <c r="AW70" s="214">
        <f>X70+AA70+AD70+AG70+AJ70+AM70</f>
        <v>6980</v>
      </c>
      <c r="AX70" s="148">
        <f>SUMIF($D$5:$I$5,$AX$5,D70:I70)</f>
        <v>2180</v>
      </c>
      <c r="AY70" s="213"/>
      <c r="AZ70" s="214">
        <f>SUMIF($D$5:$I$5,$AZ$5,D70:I70)</f>
        <v>600</v>
      </c>
      <c r="BB70" s="99"/>
      <c r="BD70" s="152">
        <f>AR70+AU70</f>
        <v>30788</v>
      </c>
      <c r="BE70" s="337"/>
      <c r="BF70" s="338">
        <f>AT70+AW70</f>
        <v>11900</v>
      </c>
    </row>
    <row r="71" spans="1:58" ht="14.25" customHeight="1" x14ac:dyDescent="0.2">
      <c r="A71" s="296"/>
      <c r="B71" s="327"/>
      <c r="C71" s="139"/>
      <c r="D71" s="184">
        <f>IF(OR(D69=0,D70=0),"　 ",D69/D70)</f>
        <v>5.666666666666667</v>
      </c>
      <c r="E71" s="185" t="s">
        <v>39</v>
      </c>
      <c r="F71" s="186">
        <f>IF(OR(F69=0,F70=0),"　 ",F69/F70)</f>
        <v>6.25</v>
      </c>
      <c r="G71" s="155">
        <f>IF(OR(G69=0,G70=0),"　 ",G69/G70)</f>
        <v>0.70873786407766992</v>
      </c>
      <c r="H71" s="156"/>
      <c r="I71" s="220">
        <f>IF(OR(I69=0,I70=0),"　 ",I69/I70)</f>
        <v>2.8076923076923075</v>
      </c>
      <c r="J71" s="155">
        <f>IF(OR(J69=0,J70=0),"　 ",J69/J70)</f>
        <v>4.4324324324324325</v>
      </c>
      <c r="K71" s="156"/>
      <c r="L71" s="220">
        <f>IF(OR(L69=0,L70=0),"　 ",L69/L70)</f>
        <v>2.2222222222222223</v>
      </c>
      <c r="M71" s="155">
        <f>IF(OR(M69=0,M70=0),"　 ",M69/M70)</f>
        <v>1.1206896551724137</v>
      </c>
      <c r="N71" s="158"/>
      <c r="O71" s="220">
        <f>IF(OR(O69=0,O70=0),"　 ",O69/O70)</f>
        <v>1.1851851851851851</v>
      </c>
      <c r="P71" s="155">
        <f>IF(OR(P69=0,P70=0),"　 ",P69/P70)</f>
        <v>1.2710280373831775</v>
      </c>
      <c r="Q71" s="158"/>
      <c r="R71" s="220">
        <f>IF(OR(R69=0,R70=0),"　 ",R69/R70)</f>
        <v>1.3043478260869565</v>
      </c>
      <c r="S71" s="155">
        <f>IF(OR(S69=0,S70=0),"　 ",S69/S70)</f>
        <v>0.299860529986053</v>
      </c>
      <c r="T71" s="158"/>
      <c r="U71" s="220">
        <f>IF(OR(U69=0,U70=0),"　 ",U69/U70)</f>
        <v>0.4</v>
      </c>
      <c r="V71" s="155">
        <f>IF(OR(V69=0,V70=0),"　 ",V69/V70)</f>
        <v>5.5757575757575761</v>
      </c>
      <c r="W71" s="158"/>
      <c r="X71" s="220">
        <f>IF(OR(X69=0,X70=0),"　 ",X69/X70)</f>
        <v>0.9375</v>
      </c>
      <c r="Y71" s="218">
        <f>IF(OR(Y69=0,Y70=0),"　 ",Y69/Y70)</f>
        <v>0.67114361702127656</v>
      </c>
      <c r="Z71" s="158"/>
      <c r="AA71" s="220">
        <f>IF(OR(AA69=0,AA70=0),"　 ",AA69/AA70)</f>
        <v>1.56</v>
      </c>
      <c r="AB71" s="218">
        <f>IF(OR(AB69=0,AB70=0),"　 ",AB69/AB70)</f>
        <v>0.7857142857142857</v>
      </c>
      <c r="AC71" s="158"/>
      <c r="AD71" s="220">
        <f>IF(OR(AD69=0,AD70=0),"　 ",AD69/AD70)</f>
        <v>0.58333333333333337</v>
      </c>
      <c r="AE71" s="184">
        <f>IF(OR(AE69=0,AE70=0),"　 ",AE69/AE70)</f>
        <v>2.288095238095238</v>
      </c>
      <c r="AF71" s="185"/>
      <c r="AG71" s="186">
        <f>IF(OR(AG69=0,AG70=0),"　 ",AG69/AG70)</f>
        <v>0.52173913043478259</v>
      </c>
      <c r="AH71" s="184">
        <f>IF(OR(AH69=0,AH70=0),"　 ",AH69/AH70)</f>
        <v>0.10655737704918032</v>
      </c>
      <c r="AI71" s="185"/>
      <c r="AJ71" s="186">
        <f>IF(OR(AJ69=0,AJ70=0),"　 ",AJ69/AJ70)</f>
        <v>0.58620689655172409</v>
      </c>
      <c r="AK71" s="184">
        <f>IF(OR(AK69=0,AK70=0),"　 ",AK69/AK70)</f>
        <v>2</v>
      </c>
      <c r="AL71" s="158"/>
      <c r="AM71" s="157">
        <f>IF(OR(AM69=0,AM70=0),"　 ",AM69/AM70)</f>
        <v>1.6029411764705883</v>
      </c>
      <c r="AN71" s="160">
        <f>IF(OR(AN69=0,AN70=0),"　 ",AN69/AN70)</f>
        <v>0.94033389632324282</v>
      </c>
      <c r="AO71" s="339"/>
      <c r="AP71" s="162">
        <f>IF(OR(AP69=0,AP70=0),"　 ",AP69/AP70)</f>
        <v>1.1142857142857143</v>
      </c>
      <c r="AQ71" s="99"/>
      <c r="AR71" s="163">
        <f>IF(OR(AR69=0,AR70=0),"　 ",AR69/AR70)</f>
        <v>1.133362676056338</v>
      </c>
      <c r="AS71" s="340" t="s">
        <v>41</v>
      </c>
      <c r="AT71" s="341">
        <f>IF(OR(AT69=0,AT70=0),"　 ",AT69/AT70)</f>
        <v>1.3577235772357723</v>
      </c>
      <c r="AU71" s="163">
        <f>AU69/AU70</f>
        <v>0.85949308755760367</v>
      </c>
      <c r="AV71" s="340"/>
      <c r="AW71" s="165">
        <f>AW69/AW70</f>
        <v>0.94269340974212035</v>
      </c>
      <c r="AX71" s="163">
        <f>IF(OR(AX69=0,AX70=0),"　 ",AX69/AX70)</f>
        <v>0.98165137614678899</v>
      </c>
      <c r="AY71" s="340" t="s">
        <v>41</v>
      </c>
      <c r="AZ71" s="341">
        <f>IF(OR(AZ69=0,AZ70=0),"　 ",AZ69/AZ70)</f>
        <v>3.2666666666666666</v>
      </c>
      <c r="BB71" s="99"/>
      <c r="BD71" s="166"/>
      <c r="BE71" s="342"/>
      <c r="BF71" s="343"/>
    </row>
    <row r="72" spans="1:58" s="79" customFormat="1" ht="14.25" customHeight="1" x14ac:dyDescent="0.2">
      <c r="A72" s="296"/>
      <c r="B72" s="327"/>
      <c r="C72" s="169"/>
      <c r="D72" s="344">
        <f>SUM(D316:D321)</f>
        <v>60</v>
      </c>
      <c r="E72" s="345"/>
      <c r="F72" s="346">
        <f>SUM(F316:F321)</f>
        <v>0</v>
      </c>
      <c r="G72" s="344">
        <f>SUM(G316:G321)</f>
        <v>2186</v>
      </c>
      <c r="H72" s="345"/>
      <c r="I72" s="346">
        <f>SUM(I316:I321)</f>
        <v>20</v>
      </c>
      <c r="J72" s="344">
        <f>SUM(J316:J321)</f>
        <v>1221</v>
      </c>
      <c r="K72" s="345"/>
      <c r="L72" s="346">
        <f>SUM(L316:L321)</f>
        <v>100</v>
      </c>
      <c r="M72" s="344">
        <f>SUM(M316:M321)</f>
        <v>3772</v>
      </c>
      <c r="N72" s="345"/>
      <c r="O72" s="346">
        <f>SUM(O316:O321)</f>
        <v>100</v>
      </c>
      <c r="P72" s="344">
        <f>SUM(P316:P321)</f>
        <v>1263</v>
      </c>
      <c r="Q72" s="345"/>
      <c r="R72" s="346">
        <f>SUM(R316:R321)</f>
        <v>20</v>
      </c>
      <c r="S72" s="344">
        <f>SUM(S316:S321)</f>
        <v>1386</v>
      </c>
      <c r="T72" s="345"/>
      <c r="U72" s="346">
        <f>SUM(U316:U321)</f>
        <v>20</v>
      </c>
      <c r="V72" s="344">
        <f>SUM(V316:V321)</f>
        <v>1408</v>
      </c>
      <c r="W72" s="345"/>
      <c r="X72" s="346">
        <f>SUM(X316:X321)</f>
        <v>20</v>
      </c>
      <c r="Y72" s="344">
        <f>SUM(Y316:Y321)</f>
        <v>1501</v>
      </c>
      <c r="Z72" s="345"/>
      <c r="AA72" s="346">
        <f>SUM(AA316:AA321)</f>
        <v>60</v>
      </c>
      <c r="AB72" s="344">
        <f>SUM(AB316:AB321)</f>
        <v>140</v>
      </c>
      <c r="AC72" s="345"/>
      <c r="AD72" s="346">
        <f>SUM(AD316:AD321)</f>
        <v>0</v>
      </c>
      <c r="AE72" s="344">
        <f>SUM(AE316:AE321)</f>
        <v>1460</v>
      </c>
      <c r="AF72" s="345"/>
      <c r="AG72" s="346">
        <f>SUM(AG316:AG321)</f>
        <v>0</v>
      </c>
      <c r="AH72" s="344">
        <f>SUM(AH316:AH321)</f>
        <v>120</v>
      </c>
      <c r="AI72" s="345"/>
      <c r="AJ72" s="346">
        <f>SUM(AJ316:AJ321)</f>
        <v>20</v>
      </c>
      <c r="AK72" s="344">
        <f>SUM(AK316:AK321)</f>
        <v>1312</v>
      </c>
      <c r="AL72" s="345"/>
      <c r="AM72" s="346">
        <f>SUM(AM316:AM321)</f>
        <v>0</v>
      </c>
      <c r="AN72" s="174">
        <f>SUMIF($D$5:$AM$5,$AN$5,D72:AM72)</f>
        <v>15829</v>
      </c>
      <c r="AO72" s="347"/>
      <c r="AP72" s="348">
        <f>SUMIF($D$5:$AM$5,$AP$5,D72:AM72)</f>
        <v>360</v>
      </c>
      <c r="AQ72" s="131"/>
      <c r="AR72" s="176">
        <f>SUMIF($D$5:$U$5,$AR$5,D72:U72)</f>
        <v>9888</v>
      </c>
      <c r="AS72" s="349"/>
      <c r="AT72" s="207">
        <f>SUMIF($D$5:$U$5,$AT$5,D72:U72)</f>
        <v>260</v>
      </c>
      <c r="AU72" s="176">
        <f>V72+Y72+AB72+AE72+AH72+AK72</f>
        <v>5941</v>
      </c>
      <c r="AV72" s="349"/>
      <c r="AW72" s="207">
        <f>X72+AA72+AD72+AG72+AJ72+AM72</f>
        <v>100</v>
      </c>
      <c r="AX72" s="176">
        <f>SUMIF($D$5:$I$5,$AX$5,D72:I72)</f>
        <v>2246</v>
      </c>
      <c r="AY72" s="349"/>
      <c r="AZ72" s="207">
        <f>SUMIF($D$5:$I$5,$AZ$5,D72:I72)</f>
        <v>20</v>
      </c>
      <c r="BA72" s="135"/>
      <c r="BB72" s="131"/>
      <c r="BD72" s="179">
        <f>AR72+AU72</f>
        <v>15829</v>
      </c>
      <c r="BE72" s="350"/>
      <c r="BF72" s="351">
        <f>AT72+AW72</f>
        <v>360</v>
      </c>
    </row>
    <row r="73" spans="1:58" ht="14.25" customHeight="1" x14ac:dyDescent="0.2">
      <c r="A73" s="296"/>
      <c r="B73" s="327"/>
      <c r="C73" s="182" t="s">
        <v>40</v>
      </c>
      <c r="D73" s="140">
        <v>1101</v>
      </c>
      <c r="E73" s="141"/>
      <c r="F73" s="142"/>
      <c r="G73" s="140">
        <v>2522</v>
      </c>
      <c r="H73" s="141"/>
      <c r="I73" s="142">
        <v>80</v>
      </c>
      <c r="J73" s="140">
        <v>1311</v>
      </c>
      <c r="K73" s="141"/>
      <c r="L73" s="142"/>
      <c r="M73" s="140">
        <v>7259</v>
      </c>
      <c r="N73" s="141"/>
      <c r="O73" s="142">
        <v>80</v>
      </c>
      <c r="P73" s="140">
        <v>1298</v>
      </c>
      <c r="Q73" s="141"/>
      <c r="R73" s="142">
        <v>40</v>
      </c>
      <c r="S73" s="140">
        <v>1457</v>
      </c>
      <c r="T73" s="141"/>
      <c r="U73" s="142">
        <v>60</v>
      </c>
      <c r="V73" s="140">
        <v>1378</v>
      </c>
      <c r="W73" s="141"/>
      <c r="X73" s="142"/>
      <c r="Y73" s="140">
        <v>160</v>
      </c>
      <c r="Z73" s="141"/>
      <c r="AA73" s="142">
        <v>40</v>
      </c>
      <c r="AB73" s="140">
        <v>1219</v>
      </c>
      <c r="AC73" s="141"/>
      <c r="AD73" s="142">
        <v>60</v>
      </c>
      <c r="AE73" s="140">
        <v>2274</v>
      </c>
      <c r="AF73" s="141"/>
      <c r="AG73" s="142">
        <v>60</v>
      </c>
      <c r="AH73" s="140">
        <v>2316</v>
      </c>
      <c r="AI73" s="141"/>
      <c r="AJ73" s="142">
        <v>40</v>
      </c>
      <c r="AK73" s="140">
        <v>120</v>
      </c>
      <c r="AL73" s="141"/>
      <c r="AM73" s="143">
        <v>20</v>
      </c>
      <c r="AN73" s="144">
        <f>SUMIF($D$5:$AM$5,$AN$5,D73:AM73)</f>
        <v>22415</v>
      </c>
      <c r="AO73" s="211"/>
      <c r="AP73" s="212">
        <f>SUMIF($D$5:$AM$5,$AP$5,D73:AM73)</f>
        <v>480</v>
      </c>
      <c r="AQ73" s="147"/>
      <c r="AR73" s="151">
        <f>SUMIF($D$5:$U$5,$AR$5,D73:U73)</f>
        <v>14948</v>
      </c>
      <c r="AS73" s="213"/>
      <c r="AT73" s="214">
        <f>SUMIF($D$5:$U$5,$AT$5,D73:U73)</f>
        <v>260</v>
      </c>
      <c r="AU73" s="151">
        <f>V73+Y73+AB73+AE73+AH73+AK73</f>
        <v>7467</v>
      </c>
      <c r="AV73" s="213"/>
      <c r="AW73" s="214">
        <f>X73+AA73+AD73+AG73+AJ73+AM73</f>
        <v>220</v>
      </c>
      <c r="AX73" s="151">
        <f>SUMIF($D$5:$I$5,$AX$5,D73:I73)</f>
        <v>3623</v>
      </c>
      <c r="AY73" s="213"/>
      <c r="AZ73" s="214">
        <f>SUMIF($D$5:$I$5,$AZ$5,D73:I73)</f>
        <v>80</v>
      </c>
      <c r="BB73" s="99"/>
      <c r="BD73" s="352">
        <f>AR73+AU73</f>
        <v>22415</v>
      </c>
      <c r="BE73" s="353"/>
      <c r="BF73" s="354">
        <f>AT73+AW73</f>
        <v>480</v>
      </c>
    </row>
    <row r="74" spans="1:58" ht="14.25" customHeight="1" x14ac:dyDescent="0.2">
      <c r="A74" s="296"/>
      <c r="B74" s="327"/>
      <c r="C74" s="183"/>
      <c r="D74" s="184">
        <f>IF(OR(D72=0,D73=0),"　 ",D72/D73)</f>
        <v>5.4495912806539509E-2</v>
      </c>
      <c r="E74" s="185" t="s">
        <v>39</v>
      </c>
      <c r="F74" s="186" t="str">
        <f>IF(OR(F72=0,F73=0),"　 ",F72/F73)</f>
        <v xml:space="preserve">　 </v>
      </c>
      <c r="G74" s="184">
        <f>IF(OR(G72=0,G73=0),"　 ",G72/G73)</f>
        <v>0.86677240285487711</v>
      </c>
      <c r="H74" s="185"/>
      <c r="I74" s="186">
        <f>IF(OR(I72=0,I73=0),"　 ",I72/I73)</f>
        <v>0.25</v>
      </c>
      <c r="J74" s="184">
        <f>IF(OR(J72=0,J73=0),"　 ",J72/J73)</f>
        <v>0.93135011441647597</v>
      </c>
      <c r="K74" s="185"/>
      <c r="L74" s="186" t="str">
        <f>IF(OR(L72=0,L73=0),"　 ",L72/L73)</f>
        <v xml:space="preserve">　 </v>
      </c>
      <c r="M74" s="184">
        <f>IF(OR(M72=0,M73=0),"　 ",M72/M73)</f>
        <v>0.51963080314092847</v>
      </c>
      <c r="N74" s="185"/>
      <c r="O74" s="186">
        <f>IF(OR(O72=0,O73=0),"　 ",O72/O73)</f>
        <v>1.25</v>
      </c>
      <c r="P74" s="184">
        <f>IF(OR(P72=0,P73=0),"　 ",P72/P73)</f>
        <v>0.97303543913713408</v>
      </c>
      <c r="Q74" s="185"/>
      <c r="R74" s="276">
        <f>IF(OR(R72=0,R73=0),"　 ",R72/R73)</f>
        <v>0.5</v>
      </c>
      <c r="S74" s="355">
        <f>IF(OR(S72=0,S73=0),"　 ",S72/S73)</f>
        <v>0.95126973232669865</v>
      </c>
      <c r="T74" s="185"/>
      <c r="U74" s="276">
        <f>IF(OR(U72=0,U73=0),"　 ",U72/U73)</f>
        <v>0.33333333333333331</v>
      </c>
      <c r="V74" s="355">
        <f>IF(OR(V72=0,V73=0),"　 ",V72/V73)</f>
        <v>1.0217706821480406</v>
      </c>
      <c r="W74" s="185"/>
      <c r="X74" s="276" t="str">
        <f>IF(OR(X72=0,X73=0),"　 ",X72/X73)</f>
        <v xml:space="preserve">　 </v>
      </c>
      <c r="Y74" s="355">
        <f>IF(OR(Y72=0,Y73=0),"　 ",Y72/Y73)</f>
        <v>9.3812499999999996</v>
      </c>
      <c r="Z74" s="185"/>
      <c r="AA74" s="276">
        <f>IF(OR(AA72=0,AA73=0),"　 ",AA72/AA73)</f>
        <v>1.5</v>
      </c>
      <c r="AB74" s="355">
        <f>IF(OR(AB72=0,AB73=0),"　 ",AB72/AB73)</f>
        <v>0.11484823625922888</v>
      </c>
      <c r="AC74" s="185"/>
      <c r="AD74" s="276" t="str">
        <f>IF(OR(AD72=0,AD73=0),"　 ",AD72/AD73)</f>
        <v xml:space="preserve">　 </v>
      </c>
      <c r="AE74" s="355">
        <f>IF(OR(AE72=0,AE73=0),"　 ",AE72/AE73)</f>
        <v>0.64204045734388737</v>
      </c>
      <c r="AF74" s="185"/>
      <c r="AG74" s="276" t="str">
        <f>IF(OR(AG72=0,AG73=0),"　 ",AG72/AG73)</f>
        <v xml:space="preserve">　 </v>
      </c>
      <c r="AH74" s="355">
        <f>IF(OR(AH72=0,AH73=0),"　 ",AH72/AH73)</f>
        <v>5.181347150259067E-2</v>
      </c>
      <c r="AI74" s="185"/>
      <c r="AJ74" s="276">
        <f>IF(OR(AJ72=0,AJ73=0),"　 ",AJ72/AJ73)</f>
        <v>0.5</v>
      </c>
      <c r="AK74" s="355">
        <f>IF(OR(AK72=0,AK73=0),"　 ",AK72/AK73)</f>
        <v>10.933333333333334</v>
      </c>
      <c r="AL74" s="187"/>
      <c r="AM74" s="188" t="str">
        <f>IF(OR(AM72=0,AM73=0),"　 ",AM72/AM73)</f>
        <v xml:space="preserve">　 </v>
      </c>
      <c r="AN74" s="356">
        <f>IF(OR(AN72=0,AN73=0),"　 ",AN72/AN73)</f>
        <v>0.70617889805933531</v>
      </c>
      <c r="AO74" s="190"/>
      <c r="AP74" s="188">
        <f>IF(OR(AP72=0,AP73=0),"　 ",AP72/AP73)</f>
        <v>0.75</v>
      </c>
      <c r="AQ74" s="99"/>
      <c r="AR74" s="357">
        <f>IF(OR(AR72=0,AR73=0),"　 ",AR72/AR73)</f>
        <v>0.66149317634466154</v>
      </c>
      <c r="AS74" s="192" t="s">
        <v>41</v>
      </c>
      <c r="AT74" s="193">
        <f>IF(OR(AT72=0,AT73=0),"　 ",AT72/AT73)</f>
        <v>1</v>
      </c>
      <c r="AU74" s="191">
        <f>AU72/AU73</f>
        <v>0.79563412347663054</v>
      </c>
      <c r="AV74" s="192"/>
      <c r="AW74" s="193">
        <f>AW72/AW73</f>
        <v>0.45454545454545453</v>
      </c>
      <c r="AX74" s="357">
        <f>IF(OR(AX72=0,AX73=0),"　 ",AX72/AX73)</f>
        <v>0.61992823626828597</v>
      </c>
      <c r="AY74" s="192" t="s">
        <v>41</v>
      </c>
      <c r="AZ74" s="193">
        <f>IF(OR(AZ72=0,AZ73=0),"　 ",AZ72/AZ73)</f>
        <v>0.25</v>
      </c>
      <c r="BB74" s="99"/>
      <c r="BD74" s="358"/>
      <c r="BE74" s="195"/>
      <c r="BF74" s="196"/>
    </row>
    <row r="75" spans="1:58" s="79" customFormat="1" ht="14.25" customHeight="1" x14ac:dyDescent="0.2">
      <c r="A75" s="296"/>
      <c r="B75" s="327"/>
      <c r="C75" s="197"/>
      <c r="D75" s="228">
        <f>D322+D323+D324+D325+D326+D327+D328+D329+D330+D331</f>
        <v>0</v>
      </c>
      <c r="E75" s="229"/>
      <c r="F75" s="230">
        <f>SUM(F322:F331)</f>
        <v>0</v>
      </c>
      <c r="G75" s="228">
        <f>G322+G323+G324+G325+G326+G327+G328+G329+G330+G331</f>
        <v>0</v>
      </c>
      <c r="H75" s="229"/>
      <c r="I75" s="230">
        <f>SUM(I322:I331)</f>
        <v>0</v>
      </c>
      <c r="J75" s="228">
        <f>J322+J323+J324+J325+J326+J327+J328+J329+J330+J331</f>
        <v>0</v>
      </c>
      <c r="K75" s="229"/>
      <c r="L75" s="230">
        <f>SUM(L322:L331)</f>
        <v>0</v>
      </c>
      <c r="M75" s="228">
        <f>M322+M323+M324+M325+M326+M327+M328+M329+M330+M331</f>
        <v>20</v>
      </c>
      <c r="N75" s="229"/>
      <c r="O75" s="230">
        <f>SUM(O322:O331)</f>
        <v>0</v>
      </c>
      <c r="P75" s="228">
        <f>P322+P323+P324+P325+P326+P327+P328+P329+P330+P331</f>
        <v>0</v>
      </c>
      <c r="Q75" s="229"/>
      <c r="R75" s="230">
        <f>SUM(R322:R331)</f>
        <v>0</v>
      </c>
      <c r="S75" s="228">
        <f>S322+S323+S324+S325+S326+S327+S328+S329+S330+S331</f>
        <v>0</v>
      </c>
      <c r="T75" s="229"/>
      <c r="U75" s="230">
        <f>SUM(U322:U331)</f>
        <v>0</v>
      </c>
      <c r="V75" s="228">
        <f>V322+V323+V324+V325+V326+V327+V328+V329+V330+V331</f>
        <v>40</v>
      </c>
      <c r="W75" s="229"/>
      <c r="X75" s="230">
        <f>SUM(X322:X331)</f>
        <v>0</v>
      </c>
      <c r="Y75" s="228">
        <f>Y322+Y323+Y324+Y325+Y326+Y327+Y328+Y329+Y330+Y331</f>
        <v>40</v>
      </c>
      <c r="Z75" s="229"/>
      <c r="AA75" s="230">
        <f>SUM(AA322:AA331)</f>
        <v>0</v>
      </c>
      <c r="AB75" s="228">
        <f>AB322+AB323+AB324+AB325+AB326+AB327+AB328+AB329+AB330+AB331</f>
        <v>80</v>
      </c>
      <c r="AC75" s="229"/>
      <c r="AD75" s="230">
        <f>SUM(AD322:AD331)</f>
        <v>0</v>
      </c>
      <c r="AE75" s="228">
        <f>AE322+AE323+AE324+AE325+AE326+AE327+AE328+AE329+AE330+AE331</f>
        <v>80</v>
      </c>
      <c r="AF75" s="229"/>
      <c r="AG75" s="230">
        <f>SUM(AG322:AG331)</f>
        <v>0</v>
      </c>
      <c r="AH75" s="228">
        <f>AH322+AH323+AH324+AH325+AH326+AH327+AH328+AH329+AH330+AH331</f>
        <v>60</v>
      </c>
      <c r="AI75" s="229"/>
      <c r="AJ75" s="230">
        <f>SUM(AJ322:AJ331)</f>
        <v>0</v>
      </c>
      <c r="AK75" s="228">
        <f>AK322+AK323+AK324+AK325+AK326+AK327+AK328+AK329+AK330+AK331</f>
        <v>60</v>
      </c>
      <c r="AL75" s="229"/>
      <c r="AM75" s="230">
        <f>SUM(AM322:AM331)</f>
        <v>60</v>
      </c>
      <c r="AN75" s="201">
        <f>SUMIF($D$5:$AM$5,$AN$5,D75:AM75)</f>
        <v>380</v>
      </c>
      <c r="AO75" s="202"/>
      <c r="AP75" s="203">
        <f>SUMIF($D$5:$AM$5,$AP$5,D75:AM75)</f>
        <v>60</v>
      </c>
      <c r="AQ75" s="131"/>
      <c r="AR75" s="204">
        <f>SUMIF($D$5:$U$5,$AR$5,D75:U75)</f>
        <v>20</v>
      </c>
      <c r="AS75" s="359"/>
      <c r="AT75" s="360">
        <f>SUMIF($D$5:$U$5,$AT$5,D75:U75)</f>
        <v>0</v>
      </c>
      <c r="AU75" s="204">
        <f>V75+Y75+AB75+AE75+AH75+AK75</f>
        <v>360</v>
      </c>
      <c r="AV75" s="359"/>
      <c r="AW75" s="206">
        <f>X75+AA75+AD75+AG75+AJ75+AM75</f>
        <v>60</v>
      </c>
      <c r="AX75" s="204">
        <f>SUMIF($D$5:$I$5,$AX$5,D75:I75)</f>
        <v>0</v>
      </c>
      <c r="AY75" s="359"/>
      <c r="AZ75" s="360">
        <f>SUMIF($D$5:$I$5,$AZ$5,D75:I75)</f>
        <v>0</v>
      </c>
      <c r="BA75" s="135"/>
      <c r="BB75" s="131"/>
      <c r="BD75" s="235">
        <f>AR75+AU75</f>
        <v>380</v>
      </c>
      <c r="BE75" s="209"/>
      <c r="BF75" s="210">
        <f>AT75+AW75</f>
        <v>60</v>
      </c>
    </row>
    <row r="76" spans="1:58" ht="14.25" customHeight="1" x14ac:dyDescent="0.2">
      <c r="A76" s="296"/>
      <c r="B76" s="327"/>
      <c r="C76" s="139" t="s">
        <v>42</v>
      </c>
      <c r="D76" s="140"/>
      <c r="E76" s="141"/>
      <c r="F76" s="142"/>
      <c r="G76" s="140"/>
      <c r="H76" s="141"/>
      <c r="I76" s="142"/>
      <c r="J76" s="140"/>
      <c r="K76" s="141"/>
      <c r="L76" s="142"/>
      <c r="M76" s="140">
        <v>40</v>
      </c>
      <c r="N76" s="141"/>
      <c r="O76" s="142"/>
      <c r="P76" s="140"/>
      <c r="Q76" s="141"/>
      <c r="R76" s="142"/>
      <c r="S76" s="140"/>
      <c r="T76" s="141"/>
      <c r="U76" s="142"/>
      <c r="V76" s="140"/>
      <c r="W76" s="141"/>
      <c r="X76" s="142"/>
      <c r="Y76" s="140"/>
      <c r="Z76" s="141"/>
      <c r="AA76" s="142"/>
      <c r="AB76" s="140"/>
      <c r="AC76" s="141"/>
      <c r="AD76" s="142"/>
      <c r="AE76" s="140"/>
      <c r="AF76" s="141"/>
      <c r="AG76" s="142"/>
      <c r="AH76" s="140">
        <v>40</v>
      </c>
      <c r="AI76" s="141"/>
      <c r="AJ76" s="142"/>
      <c r="AK76" s="140"/>
      <c r="AL76" s="141"/>
      <c r="AM76" s="143"/>
      <c r="AN76" s="144">
        <f>SUMIF($D$5:$AM$5,$AN$5,D76:AM76)</f>
        <v>80</v>
      </c>
      <c r="AO76" s="211"/>
      <c r="AP76" s="212">
        <f>SUMIF($D$5:$AM$5,$AP$5,D76:AM76)</f>
        <v>0</v>
      </c>
      <c r="AQ76" s="147"/>
      <c r="AR76" s="148">
        <f>SUMIF($D$5:$U$5,$AR$5,D76:U76)</f>
        <v>40</v>
      </c>
      <c r="AS76" s="149"/>
      <c r="AT76" s="361">
        <f>SUMIF($D$5:$U$5,$AT$5,D76:U76)</f>
        <v>0</v>
      </c>
      <c r="AU76" s="148">
        <f>V76+Y76+AB76+AE76+AH76+AK76</f>
        <v>40</v>
      </c>
      <c r="AV76" s="149"/>
      <c r="AW76" s="150">
        <f>X76+AA76+AD76+AG76+AJ76+AM76</f>
        <v>0</v>
      </c>
      <c r="AX76" s="148">
        <f>SUMIF($D$5:$I$5,$AX$5,D76:I76)</f>
        <v>0</v>
      </c>
      <c r="AY76" s="149"/>
      <c r="AZ76" s="361">
        <f>SUMIF($D$5:$I$5,$AZ$5,D76:I76)</f>
        <v>0</v>
      </c>
      <c r="BB76" s="99"/>
      <c r="BD76" s="152">
        <f>AR76+AU76</f>
        <v>80</v>
      </c>
      <c r="BE76" s="362"/>
      <c r="BF76" s="363">
        <f>AT76+AW76</f>
        <v>0</v>
      </c>
    </row>
    <row r="77" spans="1:58" ht="14.25" customHeight="1" x14ac:dyDescent="0.2">
      <c r="A77" s="296"/>
      <c r="B77" s="327"/>
      <c r="C77" s="139"/>
      <c r="D77" s="184" t="str">
        <f>IF(OR(D75=0,D76=0),"　 ",D75/D76)</f>
        <v xml:space="preserve">　 </v>
      </c>
      <c r="E77" s="219" t="s">
        <v>39</v>
      </c>
      <c r="F77" s="364" t="str">
        <f>IF(OR(F75=0,F76=0),"　 ",F75/F76)</f>
        <v xml:space="preserve">　 </v>
      </c>
      <c r="G77" s="218" t="str">
        <f>IF(OR(G75=0,G76=0),"　 ",G75/G76)</f>
        <v xml:space="preserve">　 </v>
      </c>
      <c r="H77" s="219"/>
      <c r="I77" s="364" t="str">
        <f>IF(OR(I75=0,I76=0),"　 ",I75/I76)</f>
        <v xml:space="preserve">　 </v>
      </c>
      <c r="J77" s="184" t="str">
        <f>IF(OR(J75=0,J76=0),"　 ",J75/J76)</f>
        <v xml:space="preserve">　 </v>
      </c>
      <c r="K77" s="185"/>
      <c r="L77" s="186" t="str">
        <f>IF(OR(L75=0,L76=0),"　 ",L75/L76)</f>
        <v xml:space="preserve">　 </v>
      </c>
      <c r="M77" s="155">
        <f>IF(OR(M75=0,M76=0),"　 ",M75/M76)</f>
        <v>0.5</v>
      </c>
      <c r="N77" s="365"/>
      <c r="O77" s="220" t="str">
        <f>IF(OR(O75=0,O76=0),"　 ",O75/O76)</f>
        <v xml:space="preserve">　 </v>
      </c>
      <c r="P77" s="155" t="str">
        <f>IF(OR(P75=0,P76=0),"　 ",P75/P76)</f>
        <v xml:space="preserve">　 </v>
      </c>
      <c r="Q77" s="365"/>
      <c r="R77" s="220" t="str">
        <f>IF(OR(R75=0,R76=0),"　 ",R75/R76)</f>
        <v xml:space="preserve">　 </v>
      </c>
      <c r="S77" s="218" t="str">
        <f>IF(OR(S75=0,S76=0),"　 ",S75/S76)</f>
        <v xml:space="preserve">　 </v>
      </c>
      <c r="T77" s="365"/>
      <c r="U77" s="220" t="str">
        <f>IF(OR(U75=0,U76=0),"　 ",U75/U76)</f>
        <v xml:space="preserve">　 </v>
      </c>
      <c r="V77" s="218" t="str">
        <f>IF(OR(V75=0,V76=0),"　 ",V75/V76)</f>
        <v xml:space="preserve">　 </v>
      </c>
      <c r="W77" s="365"/>
      <c r="X77" s="366" t="str">
        <f>IF(OR(X75=0,X76=0),"　 ",X75/X76)</f>
        <v xml:space="preserve">　 </v>
      </c>
      <c r="Y77" s="219" t="str">
        <f>IF(OR(Y75=0,Y76=0),"　 ",Y75/Y76)</f>
        <v xml:space="preserve">　 </v>
      </c>
      <c r="Z77" s="365"/>
      <c r="AA77" s="220" t="str">
        <f>IF(OR(AA75=0,AA76=0),"　 ",AA75/AA76)</f>
        <v xml:space="preserve">　 </v>
      </c>
      <c r="AB77" s="218" t="str">
        <f>IF(OR(AB75=0,AB76=0),"　 ",AB75/AB76)</f>
        <v xml:space="preserve">　 </v>
      </c>
      <c r="AC77" s="365"/>
      <c r="AD77" s="220" t="str">
        <f>IF(OR(AD75=0,AD76=0),"　 ",AD75/AD76)</f>
        <v xml:space="preserve">　 </v>
      </c>
      <c r="AE77" s="367" t="str">
        <f>IF(OR(AE75=0,AE76=0),"　 ",AE75/AE76)</f>
        <v xml:space="preserve">　 </v>
      </c>
      <c r="AF77" s="365"/>
      <c r="AG77" s="220" t="str">
        <f>IF(OR(AG75=0,AG76=0),"　 ",AG75/AG76)</f>
        <v xml:space="preserve">　 </v>
      </c>
      <c r="AH77" s="355">
        <f>IF(OR(AH75=0,AH76=0),"　 ",AH75/AH76)</f>
        <v>1.5</v>
      </c>
      <c r="AI77" s="185"/>
      <c r="AJ77" s="220" t="str">
        <f>IF(OR(AJ75=0,AJ76=0),"　 ",AJ75/AJ76)</f>
        <v xml:space="preserve">　 </v>
      </c>
      <c r="AK77" s="367" t="str">
        <f>IF(OR(AK75=0,AK76=0),"　 ",AK75/AK76)</f>
        <v xml:space="preserve">　 </v>
      </c>
      <c r="AL77" s="365"/>
      <c r="AM77" s="220" t="str">
        <f>IF(OR(AM75=0,AM76=0),"　 ",AM75/AM76)</f>
        <v xml:space="preserve">　 </v>
      </c>
      <c r="AN77" s="160">
        <f>IF(OR(AN75=0,AN76=0),"　 ",AN75/AN76)</f>
        <v>4.75</v>
      </c>
      <c r="AO77" s="368"/>
      <c r="AP77" s="188" t="str">
        <f>IF(OR(AP75=0,AP76=0),"　 ",AP75/AP76)</f>
        <v xml:space="preserve">　 </v>
      </c>
      <c r="AQ77" s="99"/>
      <c r="AR77" s="163">
        <f>IF(OR(AR75=0,AR76=0),"　 ",AR75/AR76)</f>
        <v>0.5</v>
      </c>
      <c r="AS77" s="369" t="s">
        <v>41</v>
      </c>
      <c r="AT77" s="370" t="str">
        <f>IF(OR(AT75=0,AT76=0),"　 ",AT75/AT76)</f>
        <v xml:space="preserve">　 </v>
      </c>
      <c r="AU77" s="163">
        <f>IF(OR(AU75=0,AU76=0),"　 ",AU75/AU76)</f>
        <v>9</v>
      </c>
      <c r="AV77" s="369" t="s">
        <v>41</v>
      </c>
      <c r="AW77" s="370" t="str">
        <f>IF(OR(AW75=0,AW76=0),"　 ",AW75/AW76)</f>
        <v xml:space="preserve">　 </v>
      </c>
      <c r="AX77" s="163" t="str">
        <f>IF(OR(AX75=0,AX76=0),"　 ",AX75/AX76)</f>
        <v xml:space="preserve">　 </v>
      </c>
      <c r="AY77" s="369" t="s">
        <v>41</v>
      </c>
      <c r="AZ77" s="370" t="str">
        <f>IF(OR(AZ75=0,AZ76=0),"　 ",AZ75/AZ76)</f>
        <v xml:space="preserve">　 </v>
      </c>
      <c r="BB77" s="99"/>
      <c r="BD77" s="166"/>
      <c r="BE77" s="371"/>
      <c r="BF77" s="372"/>
    </row>
    <row r="78" spans="1:58" s="79" customFormat="1" ht="14.25" customHeight="1" x14ac:dyDescent="0.2">
      <c r="A78" s="296"/>
      <c r="B78" s="327"/>
      <c r="C78" s="169"/>
      <c r="D78" s="170">
        <f>SUM(D332:D346)</f>
        <v>51230</v>
      </c>
      <c r="E78" s="171"/>
      <c r="F78" s="172">
        <f>SUM(F332:F346)</f>
        <v>37400</v>
      </c>
      <c r="G78" s="170">
        <f>SUM(G332:G346)</f>
        <v>69588</v>
      </c>
      <c r="H78" s="171"/>
      <c r="I78" s="172">
        <f>SUM(I332:I346)</f>
        <v>58680</v>
      </c>
      <c r="J78" s="170">
        <f>SUM(J332:J346)</f>
        <v>88900</v>
      </c>
      <c r="K78" s="171"/>
      <c r="L78" s="172">
        <f>SUM(L332:L346)</f>
        <v>70260</v>
      </c>
      <c r="M78" s="170">
        <f>SUM(M332:M346)</f>
        <v>67353</v>
      </c>
      <c r="N78" s="171"/>
      <c r="O78" s="172">
        <f>SUM(O332:O346)</f>
        <v>50500</v>
      </c>
      <c r="P78" s="170">
        <f>SUM(P332:P346)</f>
        <v>42265</v>
      </c>
      <c r="Q78" s="171"/>
      <c r="R78" s="172">
        <f>SUM(R332:R346)</f>
        <v>27600</v>
      </c>
      <c r="S78" s="170">
        <f>SUM(S332:S346)</f>
        <v>52690</v>
      </c>
      <c r="T78" s="171"/>
      <c r="U78" s="172">
        <f>SUM(U332:U346)</f>
        <v>40800</v>
      </c>
      <c r="V78" s="170">
        <f>SUM(V332:V346)</f>
        <v>57240</v>
      </c>
      <c r="W78" s="171"/>
      <c r="X78" s="172">
        <f>SUM(X332:X346)</f>
        <v>44260</v>
      </c>
      <c r="Y78" s="170">
        <f>SUM(Y332:Y346)</f>
        <v>48450</v>
      </c>
      <c r="Z78" s="171"/>
      <c r="AA78" s="172">
        <f>SUM(AA332:AA346)</f>
        <v>36660</v>
      </c>
      <c r="AB78" s="170">
        <f>SUM(AB332:AB346)</f>
        <v>47725</v>
      </c>
      <c r="AC78" s="171"/>
      <c r="AD78" s="172">
        <f>SUM(AD332:AD346)</f>
        <v>35160</v>
      </c>
      <c r="AE78" s="170">
        <f>SUM(AE332:AE346)</f>
        <v>52072</v>
      </c>
      <c r="AF78" s="171"/>
      <c r="AG78" s="172">
        <f>SUM(AG332:AG346)</f>
        <v>34580</v>
      </c>
      <c r="AH78" s="170">
        <f>SUM(AH332:AH346)</f>
        <v>48345</v>
      </c>
      <c r="AI78" s="171"/>
      <c r="AJ78" s="172">
        <f>SUM(AJ332:AJ346)</f>
        <v>32280</v>
      </c>
      <c r="AK78" s="170">
        <f>SUM(AK332:AK346)</f>
        <v>60864</v>
      </c>
      <c r="AL78" s="171"/>
      <c r="AM78" s="172">
        <f>SUM(AM332:AM346)</f>
        <v>45520</v>
      </c>
      <c r="AN78" s="174">
        <f>SUMIF($D$5:$AM$5,$AN$5,D78:AM78)</f>
        <v>686722</v>
      </c>
      <c r="AO78" s="173"/>
      <c r="AP78" s="175">
        <f>SUMIF($D$5:$AM$5,$AP$5,D78:AM78)</f>
        <v>513700</v>
      </c>
      <c r="AQ78" s="131"/>
      <c r="AR78" s="176">
        <f>SUMIF($D$5:$U$5,$AR$5,D78:U78)</f>
        <v>372026</v>
      </c>
      <c r="AS78" s="177"/>
      <c r="AT78" s="178">
        <f>SUMIF($D$5:$U$5,$AT$5,D78:U78)</f>
        <v>285240</v>
      </c>
      <c r="AU78" s="176">
        <f>V78+Y78+AB78+AE78+AH78+AK78</f>
        <v>314696</v>
      </c>
      <c r="AV78" s="177"/>
      <c r="AW78" s="178">
        <f>X78+AA78+AD78+AG78+AJ78+AM78</f>
        <v>228460</v>
      </c>
      <c r="AX78" s="176">
        <f>SUMIF($D$5:$I$5,$AX$5,D78:I78)</f>
        <v>120818</v>
      </c>
      <c r="AY78" s="177"/>
      <c r="AZ78" s="178">
        <f>SUMIF($D$5:$I$5,$AZ$5,D78:I78)</f>
        <v>96080</v>
      </c>
      <c r="BA78" s="135"/>
      <c r="BB78" s="131"/>
      <c r="BD78" s="179">
        <f>AR78+AU78</f>
        <v>686722</v>
      </c>
      <c r="BE78" s="180"/>
      <c r="BF78" s="181">
        <f>AT78+AW78</f>
        <v>513700</v>
      </c>
    </row>
    <row r="79" spans="1:58" ht="14.25" customHeight="1" x14ac:dyDescent="0.2">
      <c r="A79" s="296"/>
      <c r="B79" s="327"/>
      <c r="C79" s="182" t="s">
        <v>43</v>
      </c>
      <c r="D79" s="140">
        <v>63255</v>
      </c>
      <c r="E79" s="141"/>
      <c r="F79" s="142">
        <v>41720</v>
      </c>
      <c r="G79" s="140">
        <v>64261</v>
      </c>
      <c r="H79" s="141"/>
      <c r="I79" s="142">
        <v>42540</v>
      </c>
      <c r="J79" s="140">
        <v>78870</v>
      </c>
      <c r="K79" s="141"/>
      <c r="L79" s="142">
        <v>50100</v>
      </c>
      <c r="M79" s="140">
        <v>61100</v>
      </c>
      <c r="N79" s="141"/>
      <c r="O79" s="142">
        <v>39620</v>
      </c>
      <c r="P79" s="140">
        <v>31210</v>
      </c>
      <c r="Q79" s="141"/>
      <c r="R79" s="142">
        <v>19640</v>
      </c>
      <c r="S79" s="140">
        <v>40400</v>
      </c>
      <c r="T79" s="141"/>
      <c r="U79" s="142">
        <v>27460</v>
      </c>
      <c r="V79" s="140">
        <v>36710</v>
      </c>
      <c r="W79" s="141"/>
      <c r="X79" s="142">
        <v>24500</v>
      </c>
      <c r="Y79" s="140">
        <v>46560</v>
      </c>
      <c r="Z79" s="141"/>
      <c r="AA79" s="142">
        <v>36740</v>
      </c>
      <c r="AB79" s="140">
        <v>50180</v>
      </c>
      <c r="AC79" s="141"/>
      <c r="AD79" s="142">
        <v>40460</v>
      </c>
      <c r="AE79" s="140">
        <v>61000</v>
      </c>
      <c r="AF79" s="141"/>
      <c r="AG79" s="142">
        <v>47520</v>
      </c>
      <c r="AH79" s="140">
        <v>60440</v>
      </c>
      <c r="AI79" s="141"/>
      <c r="AJ79" s="142">
        <v>46900</v>
      </c>
      <c r="AK79" s="140">
        <v>69310</v>
      </c>
      <c r="AL79" s="141"/>
      <c r="AM79" s="143">
        <v>50520</v>
      </c>
      <c r="AN79" s="144">
        <f>SUMIF($D$5:$AM$5,$AN$5,D79:AM79)</f>
        <v>663296</v>
      </c>
      <c r="AO79" s="211"/>
      <c r="AP79" s="146">
        <f>SUMIF($D$5:$AM$5,$AP$5,D79:AM79)</f>
        <v>467720</v>
      </c>
      <c r="AQ79" s="147"/>
      <c r="AR79" s="148">
        <f>SUMIF($D$5:$U$5,$AR$5,D79:U79)</f>
        <v>339096</v>
      </c>
      <c r="AS79" s="149"/>
      <c r="AT79" s="150">
        <f>SUMIF($D$5:$U$5,$AT$5,D79:U79)</f>
        <v>221080</v>
      </c>
      <c r="AU79" s="148">
        <f>V79+Y79+AB79+AE79+AH79+AK79</f>
        <v>324200</v>
      </c>
      <c r="AV79" s="149"/>
      <c r="AW79" s="150">
        <f>X79+AA79+AD79+AG79+AJ79+AM79</f>
        <v>246640</v>
      </c>
      <c r="AX79" s="148">
        <f>SUMIF($D$5:$I$5,$AX$5,D79:I79)</f>
        <v>127516</v>
      </c>
      <c r="AY79" s="149"/>
      <c r="AZ79" s="150">
        <f>SUMIF($D$5:$I$5,$AZ$5,D79:I79)</f>
        <v>84260</v>
      </c>
      <c r="BB79" s="99"/>
      <c r="BD79" s="152">
        <f>AR79+AU79</f>
        <v>663296</v>
      </c>
      <c r="BE79" s="153"/>
      <c r="BF79" s="154">
        <f>AT79+AW79</f>
        <v>467720</v>
      </c>
    </row>
    <row r="80" spans="1:58" ht="14.25" customHeight="1" x14ac:dyDescent="0.2">
      <c r="A80" s="296"/>
      <c r="B80" s="327"/>
      <c r="C80" s="183"/>
      <c r="D80" s="184">
        <f>IF(OR(D78=0,D79=0),"　 ",D78/D79)</f>
        <v>0.80989645087344875</v>
      </c>
      <c r="E80" s="185" t="s">
        <v>39</v>
      </c>
      <c r="F80" s="186">
        <f>IF(OR(F78=0,F79=0),"　 ",F78/F79)</f>
        <v>0.89645254074784275</v>
      </c>
      <c r="G80" s="184">
        <f>IF(OR(G78=0,G79=0),"　 ",G78/G79)</f>
        <v>1.0828963134716236</v>
      </c>
      <c r="H80" s="185"/>
      <c r="I80" s="276">
        <f>IF(OR(I78=0,I79=0),"　 ",I78/I79)</f>
        <v>1.379407616361072</v>
      </c>
      <c r="J80" s="184">
        <f>IF(OR(J78=0,J79=0),"　 ",J78/J79)</f>
        <v>1.1271712945353112</v>
      </c>
      <c r="K80" s="185"/>
      <c r="L80" s="276">
        <f>IF(OR(L78=0,L79=0),"　 ",L78/L79)</f>
        <v>1.4023952095808383</v>
      </c>
      <c r="M80" s="184">
        <f>IF(OR(M78=0,M79=0),"　 ",M78/M79)</f>
        <v>1.1023404255319149</v>
      </c>
      <c r="N80" s="373"/>
      <c r="O80" s="185">
        <f>IF(OR(O78=0,O79=0),"　 ",O78/O79)</f>
        <v>1.2746087834427058</v>
      </c>
      <c r="P80" s="184">
        <f>IF(OR(P78=0,P79=0),"　 ",P78/P79)</f>
        <v>1.3542133931432234</v>
      </c>
      <c r="Q80" s="373"/>
      <c r="R80" s="276">
        <f>IF(OR(R78=0,R79=0),"　 ",R78/R79)</f>
        <v>1.4052953156822812</v>
      </c>
      <c r="S80" s="184">
        <f>IF(OR(S78=0,S79=0),"　 ",S78/S79)</f>
        <v>1.3042079207920791</v>
      </c>
      <c r="T80" s="373"/>
      <c r="U80" s="276">
        <f>IF(OR(U78=0,U79=0),"　 ",U78/U79)</f>
        <v>1.4857975236707939</v>
      </c>
      <c r="V80" s="184">
        <f>IF(OR(V78=0,V79=0),"　 ",V78/V79)</f>
        <v>1.5592481612639608</v>
      </c>
      <c r="W80" s="373"/>
      <c r="X80" s="276">
        <f>IF(OR(X78=0,X79=0),"　 ",X78/X79)</f>
        <v>1.8065306122448979</v>
      </c>
      <c r="Y80" s="184">
        <f>IF(OR(Y78=0,Y79=0),"　 ",Y78/Y79)</f>
        <v>1.0405927835051547</v>
      </c>
      <c r="Z80" s="373"/>
      <c r="AA80" s="276">
        <f>IF(OR(AA78=0,AA79=0),"　 ",AA78/AA79)</f>
        <v>0.99782253674469246</v>
      </c>
      <c r="AB80" s="184">
        <f>IF(OR(AB78=0,AB79=0),"　 ",AB78/AB79)</f>
        <v>0.9510761259465923</v>
      </c>
      <c r="AC80" s="373"/>
      <c r="AD80" s="276">
        <f>IF(OR(AD78=0,AD79=0),"　 ",AD78/AD79)</f>
        <v>0.86900642609985168</v>
      </c>
      <c r="AE80" s="184">
        <f>IF(OR(AE78=0,AE79=0),"　 ",AE78/AE79)</f>
        <v>0.85363934426229504</v>
      </c>
      <c r="AF80" s="373"/>
      <c r="AG80" s="276">
        <f>IF(OR(AG78=0,AG79=0),"　 ",AG78/AG79)</f>
        <v>0.72769360269360273</v>
      </c>
      <c r="AH80" s="184">
        <f>IF(OR(AH78=0,AH79=0),"　 ",AH78/AH79)</f>
        <v>0.79988418266048977</v>
      </c>
      <c r="AI80" s="373"/>
      <c r="AJ80" s="276">
        <f>IF(OR(AJ78=0,AJ79=0),"　 ",AJ78/AJ79)</f>
        <v>0.68827292110874205</v>
      </c>
      <c r="AK80" s="184">
        <f>IF(OR(AK78=0,AK79=0),"　 ",AK78/AK79)</f>
        <v>0.8781416822969268</v>
      </c>
      <c r="AL80" s="187"/>
      <c r="AM80" s="188">
        <f>IF(OR(AM78=0,AM79=0),"　 ",AM78/AM79)</f>
        <v>0.90102929532858278</v>
      </c>
      <c r="AN80" s="189">
        <f>IF(OR(AN78=0,AN79=0),"　 ",AN78/AN79)</f>
        <v>1.0353175656117328</v>
      </c>
      <c r="AO80" s="374"/>
      <c r="AP80" s="188">
        <f>IF(OR(AP78=0,AP79=0),"　 ",AP78/AP79)</f>
        <v>1.0983066792097835</v>
      </c>
      <c r="AQ80" s="99"/>
      <c r="AR80" s="191">
        <f>IF(OR(AR78=0,AR79=0),"　 ",AR78/AR79)</f>
        <v>1.0971111425672966</v>
      </c>
      <c r="AS80" s="375" t="s">
        <v>41</v>
      </c>
      <c r="AT80" s="193">
        <f>IF(OR(AT78=0,AT79=0),"　 ",AT78/AT79)</f>
        <v>1.2902116880767143</v>
      </c>
      <c r="AU80" s="191">
        <f>AU78/AU79</f>
        <v>0.97068476249228874</v>
      </c>
      <c r="AV80" s="375"/>
      <c r="AW80" s="193">
        <f>AW78/AW79</f>
        <v>0.92628932857606228</v>
      </c>
      <c r="AX80" s="191">
        <f>IF(OR(AX78=0,AX79=0),"　 ",AX78/AX79)</f>
        <v>0.94747325825778728</v>
      </c>
      <c r="AY80" s="375" t="s">
        <v>41</v>
      </c>
      <c r="AZ80" s="193">
        <f>IF(OR(AZ78=0,AZ79=0),"　 ",AZ78/AZ79)</f>
        <v>1.1402800854497983</v>
      </c>
      <c r="BB80" s="99"/>
      <c r="BD80" s="194"/>
      <c r="BE80" s="376"/>
      <c r="BF80" s="196"/>
    </row>
    <row r="81" spans="1:58" s="79" customFormat="1" ht="14.25" customHeight="1" x14ac:dyDescent="0.2">
      <c r="A81" s="296"/>
      <c r="B81" s="327"/>
      <c r="C81" s="197"/>
      <c r="D81" s="228">
        <f>SUM(D347:D361)</f>
        <v>18628</v>
      </c>
      <c r="E81" s="229"/>
      <c r="F81" s="230">
        <f>SUM(F347:F361)</f>
        <v>600</v>
      </c>
      <c r="G81" s="228">
        <f>SUM(G347:G361)</f>
        <v>15382</v>
      </c>
      <c r="H81" s="229"/>
      <c r="I81" s="230">
        <f>SUM(I347:I361)</f>
        <v>1040</v>
      </c>
      <c r="J81" s="228">
        <f>SUM(J347:J361)</f>
        <v>16254</v>
      </c>
      <c r="K81" s="229"/>
      <c r="L81" s="230">
        <f>SUM(L347:L361)</f>
        <v>580</v>
      </c>
      <c r="M81" s="228">
        <f>SUM(M347:M361)</f>
        <v>27091</v>
      </c>
      <c r="N81" s="229"/>
      <c r="O81" s="230">
        <f>SUM(O347:O361)</f>
        <v>1380</v>
      </c>
      <c r="P81" s="228">
        <f>SUM(P347:P361)</f>
        <v>20722</v>
      </c>
      <c r="Q81" s="229"/>
      <c r="R81" s="230">
        <f>SUM(R347:R361)</f>
        <v>940</v>
      </c>
      <c r="S81" s="228">
        <f>SUM(S347:S361)</f>
        <v>26598</v>
      </c>
      <c r="T81" s="229"/>
      <c r="U81" s="230">
        <f>SUM(U347:U361)</f>
        <v>720</v>
      </c>
      <c r="V81" s="228">
        <f>SUM(V347:V361)</f>
        <v>22003</v>
      </c>
      <c r="W81" s="229"/>
      <c r="X81" s="230">
        <f>SUM(X347:X361)</f>
        <v>520</v>
      </c>
      <c r="Y81" s="228">
        <f>SUM(Y347:Y361)</f>
        <v>21531</v>
      </c>
      <c r="Z81" s="229"/>
      <c r="AA81" s="230">
        <f>SUM(AA347:AA361)</f>
        <v>760</v>
      </c>
      <c r="AB81" s="228">
        <f>SUM(AB347:AB361)</f>
        <v>13982</v>
      </c>
      <c r="AC81" s="229"/>
      <c r="AD81" s="230">
        <f>SUM(AD347:AD361)</f>
        <v>580</v>
      </c>
      <c r="AE81" s="228">
        <f>SUM(AE347:AE361)</f>
        <v>19939</v>
      </c>
      <c r="AF81" s="229"/>
      <c r="AG81" s="230">
        <f>SUM(AG347:AG361)</f>
        <v>620</v>
      </c>
      <c r="AH81" s="228">
        <f>SUM(AH347:AH361)</f>
        <v>22849</v>
      </c>
      <c r="AI81" s="229"/>
      <c r="AJ81" s="230">
        <f>SUM(AJ347:AJ361)</f>
        <v>620</v>
      </c>
      <c r="AK81" s="228">
        <f>SUM(AK347:AK361)</f>
        <v>19210</v>
      </c>
      <c r="AL81" s="229"/>
      <c r="AM81" s="230">
        <f>SUM(AM347:AM361)</f>
        <v>840</v>
      </c>
      <c r="AN81" s="201">
        <f>SUMIF($D$5:$AM$5,$AN$5,D81:AM81)</f>
        <v>244189</v>
      </c>
      <c r="AO81" s="231"/>
      <c r="AP81" s="232">
        <f>SUMIF($D$5:$AM$5,$AP$5,D81:AM81)</f>
        <v>9200</v>
      </c>
      <c r="AQ81" s="131"/>
      <c r="AR81" s="204">
        <f>SUMIF($D$5:$U$5,$AR$5,D81:U81)</f>
        <v>124675</v>
      </c>
      <c r="AS81" s="233"/>
      <c r="AT81" s="234">
        <f>SUMIF($D$5:$U$5,$AT$5,D81:U81)</f>
        <v>5260</v>
      </c>
      <c r="AU81" s="204">
        <f>V81+Y81+AB81+AE81+AH81+AK81</f>
        <v>119514</v>
      </c>
      <c r="AV81" s="233"/>
      <c r="AW81" s="234">
        <f>X81+AA81+AD81+AG81+AJ81+AM81</f>
        <v>3940</v>
      </c>
      <c r="AX81" s="204">
        <f>SUMIF($D$5:$I$5,$AX$5,D81:I81)</f>
        <v>34010</v>
      </c>
      <c r="AY81" s="233"/>
      <c r="AZ81" s="234">
        <f>SUMIF($D$5:$I$5,$AZ$5,D81:I81)</f>
        <v>1640</v>
      </c>
      <c r="BA81" s="135"/>
      <c r="BB81" s="131"/>
      <c r="BD81" s="235">
        <f>AR81+AU81</f>
        <v>244189</v>
      </c>
      <c r="BE81" s="236"/>
      <c r="BF81" s="237">
        <f>AT81+AW81</f>
        <v>9200</v>
      </c>
    </row>
    <row r="82" spans="1:58" ht="14.25" customHeight="1" x14ac:dyDescent="0.2">
      <c r="A82" s="296"/>
      <c r="B82" s="327"/>
      <c r="C82" s="139" t="s">
        <v>44</v>
      </c>
      <c r="D82" s="140">
        <v>17809</v>
      </c>
      <c r="E82" s="141"/>
      <c r="F82" s="142">
        <v>1000</v>
      </c>
      <c r="G82" s="140">
        <v>16588</v>
      </c>
      <c r="H82" s="141"/>
      <c r="I82" s="142">
        <v>440</v>
      </c>
      <c r="J82" s="140">
        <v>16700</v>
      </c>
      <c r="K82" s="141"/>
      <c r="L82" s="142">
        <v>1680</v>
      </c>
      <c r="M82" s="140">
        <v>17122</v>
      </c>
      <c r="N82" s="141"/>
      <c r="O82" s="142">
        <v>1220</v>
      </c>
      <c r="P82" s="140">
        <v>17754</v>
      </c>
      <c r="Q82" s="141"/>
      <c r="R82" s="142">
        <v>300</v>
      </c>
      <c r="S82" s="140">
        <v>16676</v>
      </c>
      <c r="T82" s="141"/>
      <c r="U82" s="142">
        <v>560</v>
      </c>
      <c r="V82" s="140">
        <v>29621</v>
      </c>
      <c r="W82" s="141"/>
      <c r="X82" s="142">
        <v>500</v>
      </c>
      <c r="Y82" s="140">
        <v>21681</v>
      </c>
      <c r="Z82" s="141"/>
      <c r="AA82" s="142">
        <v>240</v>
      </c>
      <c r="AB82" s="140">
        <v>15187</v>
      </c>
      <c r="AC82" s="141"/>
      <c r="AD82" s="142">
        <v>260</v>
      </c>
      <c r="AE82" s="140">
        <v>20899</v>
      </c>
      <c r="AF82" s="141"/>
      <c r="AG82" s="142">
        <v>280</v>
      </c>
      <c r="AH82" s="140">
        <v>18417</v>
      </c>
      <c r="AI82" s="141"/>
      <c r="AJ82" s="142">
        <v>860</v>
      </c>
      <c r="AK82" s="140">
        <v>11656</v>
      </c>
      <c r="AL82" s="141"/>
      <c r="AM82" s="143">
        <v>740</v>
      </c>
      <c r="AN82" s="144">
        <f>SUMIF($D$5:$AM$5,$AN$5,D82:AM82)</f>
        <v>220110</v>
      </c>
      <c r="AO82" s="211"/>
      <c r="AP82" s="146">
        <f>SUMIF($D$5:$AM$5,$AP$5,D82:AM82)</f>
        <v>8080</v>
      </c>
      <c r="AQ82" s="147"/>
      <c r="AR82" s="148">
        <f>SUMIF($D$5:$U$5,$AR$5,D82:U82)</f>
        <v>102649</v>
      </c>
      <c r="AS82" s="149"/>
      <c r="AT82" s="150">
        <f>SUMIF($D$5:$U$5,$AT$5,D82:U82)</f>
        <v>5200</v>
      </c>
      <c r="AU82" s="148">
        <f>V82+Y82+AB82+AE82+AH82+AK82</f>
        <v>117461</v>
      </c>
      <c r="AV82" s="149"/>
      <c r="AW82" s="150">
        <f>X82+AA82+AD82+AG82+AJ82+AM82</f>
        <v>2880</v>
      </c>
      <c r="AX82" s="148">
        <f>SUMIF($D$5:$I$5,$AX$5,D82:I82)</f>
        <v>34397</v>
      </c>
      <c r="AY82" s="149"/>
      <c r="AZ82" s="150">
        <f>SUMIF($D$5:$I$5,$AZ$5,D82:I82)</f>
        <v>1440</v>
      </c>
      <c r="BB82" s="99"/>
      <c r="BD82" s="152">
        <f>AR82+AU82</f>
        <v>220110</v>
      </c>
      <c r="BE82" s="153"/>
      <c r="BF82" s="154">
        <f>AT82+AW82</f>
        <v>8080</v>
      </c>
    </row>
    <row r="83" spans="1:58" ht="14.25" customHeight="1" x14ac:dyDescent="0.2">
      <c r="A83" s="296"/>
      <c r="B83" s="327"/>
      <c r="C83" s="139"/>
      <c r="D83" s="155">
        <f>IF(OR(D81=0,D82=0),"　 ",D81/D82)</f>
        <v>1.0459879836037957</v>
      </c>
      <c r="E83" s="156" t="s">
        <v>39</v>
      </c>
      <c r="F83" s="157">
        <f>IF(OR(F81=0,F82=0),"　 ",F81/F82)</f>
        <v>0.6</v>
      </c>
      <c r="G83" s="155">
        <f>IF(OR(G81=0,G82=0),"　 ",G81/G82)</f>
        <v>0.92729684108994459</v>
      </c>
      <c r="H83" s="156"/>
      <c r="I83" s="157">
        <f>IF(OR(I81=0,I82=0),"　 ",I81/I82)</f>
        <v>2.3636363636363638</v>
      </c>
      <c r="J83" s="155">
        <f>IF(OR(J81=0,J82=0),"　 ",J81/J82)</f>
        <v>0.9732934131736527</v>
      </c>
      <c r="K83" s="156"/>
      <c r="L83" s="157">
        <f>IF(OR(L81=0,L82=0),"　 ",L81/L82)</f>
        <v>0.34523809523809523</v>
      </c>
      <c r="M83" s="155">
        <f>IF(OR(M81=0,M82=0),"　 ",M81/M82)</f>
        <v>1.582233383950473</v>
      </c>
      <c r="N83" s="156"/>
      <c r="O83" s="157">
        <f>IF(OR(O81=0,O82=0),"　 ",O81/O82)</f>
        <v>1.1311475409836065</v>
      </c>
      <c r="P83" s="155">
        <f>IF(OR(P81=0,P82=0),"　 ",P81/P82)</f>
        <v>1.1671735946828883</v>
      </c>
      <c r="Q83" s="156"/>
      <c r="R83" s="157">
        <f>IF(OR(R81=0,R82=0),"　 ",R81/R82)</f>
        <v>3.1333333333333333</v>
      </c>
      <c r="S83" s="155">
        <f>IF(OR(S81=0,S82=0),"　 ",S81/S82)</f>
        <v>1.5949868073878628</v>
      </c>
      <c r="T83" s="156"/>
      <c r="U83" s="157">
        <f>IF(OR(U81=0,U82=0),"　 ",U81/U82)</f>
        <v>1.2857142857142858</v>
      </c>
      <c r="V83" s="155">
        <f>IF(OR(V81=0,V82=0),"　 ",V81/V82)</f>
        <v>0.74281759562472571</v>
      </c>
      <c r="W83" s="156"/>
      <c r="X83" s="157">
        <f>IF(OR(X81=0,X82=0),"　 ",X81/X82)</f>
        <v>1.04</v>
      </c>
      <c r="Y83" s="155">
        <f>IF(OR(Y81=0,Y82=0),"　 ",Y81/Y82)</f>
        <v>0.99308149993081496</v>
      </c>
      <c r="Z83" s="156"/>
      <c r="AA83" s="157">
        <f>IF(OR(AA81=0,AA82=0),"　 ",AA81/AA82)</f>
        <v>3.1666666666666665</v>
      </c>
      <c r="AB83" s="155">
        <f>IF(OR(AB81=0,AB82=0),"　 ",AB81/AB82)</f>
        <v>0.92065582406005131</v>
      </c>
      <c r="AC83" s="156"/>
      <c r="AD83" s="220">
        <f>IF(OR(AD81=0,AD82=0),"　 ",AD81/AD82)</f>
        <v>2.2307692307692308</v>
      </c>
      <c r="AE83" s="184">
        <f>IF(OR(AE81=0,AE82=0),"　 ",AE81/AE82)</f>
        <v>0.95406478778888937</v>
      </c>
      <c r="AF83" s="373"/>
      <c r="AG83" s="276">
        <f>IF(OR(AG81=0,AG82=0),"　 ",AG81/AG82)</f>
        <v>2.2142857142857144</v>
      </c>
      <c r="AH83" s="184">
        <f>IF(OR(AH81=0,AH82=0),"　 ",AH81/AH82)</f>
        <v>1.2406472281044687</v>
      </c>
      <c r="AI83" s="373"/>
      <c r="AJ83" s="276">
        <f>IF(OR(AJ81=0,AJ82=0),"　 ",AJ81/AJ82)</f>
        <v>0.72093023255813948</v>
      </c>
      <c r="AK83" s="184">
        <f>IF(OR(AK81=0,AK82=0),"　 ",AK81/AK82)</f>
        <v>1.6480782429649965</v>
      </c>
      <c r="AL83" s="187"/>
      <c r="AM83" s="188">
        <f>IF(OR(AM81=0,AM82=0),"　 ",AM81/AM82)</f>
        <v>1.1351351351351351</v>
      </c>
      <c r="AN83" s="160">
        <f>IF(OR(AN81=0,AN82=0),"　 ",AN81/AN82)</f>
        <v>1.1093953023488257</v>
      </c>
      <c r="AO83" s="161"/>
      <c r="AP83" s="162">
        <f>IF(OR(AP81=0,AP82=0),"　 ",AP81/AP82)</f>
        <v>1.1386138613861385</v>
      </c>
      <c r="AQ83" s="99"/>
      <c r="AR83" s="163">
        <f>IF(OR(AR81=0,AR82=0),"　 ",AR81/AR82)</f>
        <v>1.2145758848113475</v>
      </c>
      <c r="AS83" s="164" t="s">
        <v>41</v>
      </c>
      <c r="AT83" s="165">
        <f>IF(OR(AT81=0,AT82=0),"　 ",AT81/AT82)</f>
        <v>1.0115384615384615</v>
      </c>
      <c r="AU83" s="163">
        <f>AU81/AU82</f>
        <v>1.0174781416810685</v>
      </c>
      <c r="AV83" s="164"/>
      <c r="AW83" s="165">
        <f>AW81/AW82</f>
        <v>1.3680555555555556</v>
      </c>
      <c r="AX83" s="163">
        <f>IF(OR(AX81=0,AX82=0),"　 ",AX81/AX82)</f>
        <v>0.98874901880977994</v>
      </c>
      <c r="AY83" s="164" t="s">
        <v>41</v>
      </c>
      <c r="AZ83" s="165">
        <f>IF(OR(AZ81=0,AZ82=0),"　 ",AZ81/AZ82)</f>
        <v>1.1388888888888888</v>
      </c>
      <c r="BB83" s="99"/>
      <c r="BD83" s="166"/>
      <c r="BE83" s="167"/>
      <c r="BF83" s="168"/>
    </row>
    <row r="84" spans="1:58" s="79" customFormat="1" ht="14.25" customHeight="1" x14ac:dyDescent="0.2">
      <c r="A84" s="296"/>
      <c r="B84" s="327"/>
      <c r="C84" s="169"/>
      <c r="D84" s="170">
        <f>SUM(D362:D370)</f>
        <v>16773</v>
      </c>
      <c r="E84" s="171"/>
      <c r="F84" s="172">
        <f>SUM(F362:F370)</f>
        <v>2940</v>
      </c>
      <c r="G84" s="170">
        <f>SUM(G362:G370)</f>
        <v>17880</v>
      </c>
      <c r="H84" s="171"/>
      <c r="I84" s="172">
        <f>SUM(I362:I370)</f>
        <v>3340</v>
      </c>
      <c r="J84" s="170">
        <f>SUM(J362:J370)</f>
        <v>23638</v>
      </c>
      <c r="K84" s="171"/>
      <c r="L84" s="172">
        <f>SUM(L362:L370)</f>
        <v>3340</v>
      </c>
      <c r="M84" s="170">
        <f>SUM(M362:M370)</f>
        <v>23354</v>
      </c>
      <c r="N84" s="171"/>
      <c r="O84" s="172">
        <f>SUM(O362:O370)</f>
        <v>2940</v>
      </c>
      <c r="P84" s="170">
        <f>SUM(P362:P370)</f>
        <v>17320</v>
      </c>
      <c r="Q84" s="171"/>
      <c r="R84" s="172">
        <f>SUM(R362:R370)</f>
        <v>1780</v>
      </c>
      <c r="S84" s="170">
        <f>SUM(S362:S370)</f>
        <v>21764</v>
      </c>
      <c r="T84" s="171"/>
      <c r="U84" s="172">
        <f>SUM(U362:U370)</f>
        <v>3060</v>
      </c>
      <c r="V84" s="170">
        <f>SUM(V362:V370)</f>
        <v>25733</v>
      </c>
      <c r="W84" s="171"/>
      <c r="X84" s="172">
        <f>SUM(X362:X370)</f>
        <v>2540</v>
      </c>
      <c r="Y84" s="170">
        <f>SUM(Y362:Y370)</f>
        <v>26013</v>
      </c>
      <c r="Z84" s="171"/>
      <c r="AA84" s="172">
        <f>SUM(AA362:AA370)</f>
        <v>2560</v>
      </c>
      <c r="AB84" s="170">
        <f>SUM(AB362:AB370)</f>
        <v>17899</v>
      </c>
      <c r="AC84" s="171"/>
      <c r="AD84" s="172">
        <f>SUM(AD362:AD370)</f>
        <v>1720</v>
      </c>
      <c r="AE84" s="170">
        <f>SUM(AE362:AE370)</f>
        <v>20690</v>
      </c>
      <c r="AF84" s="171"/>
      <c r="AG84" s="172">
        <f>SUM(AG362:AG370)</f>
        <v>1440</v>
      </c>
      <c r="AH84" s="170">
        <f>SUM(AH362:AH370)</f>
        <v>23499</v>
      </c>
      <c r="AI84" s="171"/>
      <c r="AJ84" s="172">
        <f>SUM(AJ362:AJ370)</f>
        <v>1520</v>
      </c>
      <c r="AK84" s="170">
        <f>SUM(AK362:AK370)</f>
        <v>23144</v>
      </c>
      <c r="AL84" s="171"/>
      <c r="AM84" s="172">
        <f>SUM(AM362:AM370)</f>
        <v>2520</v>
      </c>
      <c r="AN84" s="174">
        <f>SUMIF($D$5:$AM$5,$AN$5,D84:AM84)</f>
        <v>257707</v>
      </c>
      <c r="AO84" s="173"/>
      <c r="AP84" s="175">
        <f>SUMIF($D$5:$AM$5,$AP$5,D84:AM84)</f>
        <v>29700</v>
      </c>
      <c r="AQ84" s="131"/>
      <c r="AR84" s="176">
        <f>SUMIF($D$5:$U$5,$AR$5,D84:U84)</f>
        <v>120729</v>
      </c>
      <c r="AS84" s="177"/>
      <c r="AT84" s="178">
        <f>SUMIF($D$5:$U$5,$AT$5,D84:U84)</f>
        <v>17400</v>
      </c>
      <c r="AU84" s="176">
        <f>V84+Y84+AB84+AE84+AH84+AK84</f>
        <v>136978</v>
      </c>
      <c r="AV84" s="177"/>
      <c r="AW84" s="178">
        <f>X84+AA84+AD84+AG84+AJ84+AM84</f>
        <v>12300</v>
      </c>
      <c r="AX84" s="176">
        <f>SUMIF($D$5:$I$5,$AX$5,D84:I84)</f>
        <v>34653</v>
      </c>
      <c r="AY84" s="177"/>
      <c r="AZ84" s="178">
        <f>SUMIF($D$5:$I$5,$AZ$5,D84:I84)</f>
        <v>6280</v>
      </c>
      <c r="BA84" s="135"/>
      <c r="BB84" s="131"/>
      <c r="BD84" s="179">
        <f>AR84+AU84</f>
        <v>257707</v>
      </c>
      <c r="BE84" s="180"/>
      <c r="BF84" s="181">
        <f>AT84+AW84</f>
        <v>29700</v>
      </c>
    </row>
    <row r="85" spans="1:58" ht="14.25" customHeight="1" x14ac:dyDescent="0.2">
      <c r="A85" s="296"/>
      <c r="B85" s="327"/>
      <c r="C85" s="182" t="s">
        <v>45</v>
      </c>
      <c r="D85" s="140">
        <v>25391</v>
      </c>
      <c r="E85" s="141"/>
      <c r="F85" s="142">
        <v>2880</v>
      </c>
      <c r="G85" s="140">
        <v>25505</v>
      </c>
      <c r="H85" s="141"/>
      <c r="I85" s="142">
        <v>3040</v>
      </c>
      <c r="J85" s="140">
        <v>28499</v>
      </c>
      <c r="K85" s="141"/>
      <c r="L85" s="142">
        <v>3520</v>
      </c>
      <c r="M85" s="140">
        <v>24266</v>
      </c>
      <c r="N85" s="141"/>
      <c r="O85" s="142">
        <v>1800</v>
      </c>
      <c r="P85" s="140">
        <v>20693</v>
      </c>
      <c r="Q85" s="141"/>
      <c r="R85" s="142">
        <v>2040</v>
      </c>
      <c r="S85" s="140">
        <v>25832</v>
      </c>
      <c r="T85" s="141"/>
      <c r="U85" s="142">
        <v>2200</v>
      </c>
      <c r="V85" s="140">
        <v>26077</v>
      </c>
      <c r="W85" s="141"/>
      <c r="X85" s="142">
        <v>2120</v>
      </c>
      <c r="Y85" s="140">
        <v>19604</v>
      </c>
      <c r="Z85" s="141"/>
      <c r="AA85" s="142">
        <v>2140</v>
      </c>
      <c r="AB85" s="140">
        <v>26013</v>
      </c>
      <c r="AC85" s="141"/>
      <c r="AD85" s="142">
        <v>2720</v>
      </c>
      <c r="AE85" s="140">
        <v>21822</v>
      </c>
      <c r="AF85" s="141"/>
      <c r="AG85" s="142">
        <v>3260</v>
      </c>
      <c r="AH85" s="140">
        <v>21150</v>
      </c>
      <c r="AI85" s="141"/>
      <c r="AJ85" s="142">
        <v>3740</v>
      </c>
      <c r="AK85" s="140">
        <v>22747</v>
      </c>
      <c r="AL85" s="141"/>
      <c r="AM85" s="146">
        <v>2500</v>
      </c>
      <c r="AN85" s="144">
        <f>SUMIF($D$5:$AM$5,$AN$5,D85:AM85)</f>
        <v>287599</v>
      </c>
      <c r="AO85" s="211"/>
      <c r="AP85" s="146">
        <f>SUMIF($D$5:$AM$5,$AP$5,D85:AM85)</f>
        <v>31960</v>
      </c>
      <c r="AQ85" s="147"/>
      <c r="AR85" s="148">
        <f>SUMIF($D$5:$U$5,$AR$5,D85:U85)</f>
        <v>150186</v>
      </c>
      <c r="AS85" s="149"/>
      <c r="AT85" s="150">
        <f>SUMIF($D$5:$U$5,$AT$5,D85:U85)</f>
        <v>15480</v>
      </c>
      <c r="AU85" s="148">
        <f>V85+Y85+AB85+AE85+AH85+AK85</f>
        <v>137413</v>
      </c>
      <c r="AV85" s="149"/>
      <c r="AW85" s="150">
        <f>X85+AA85+AD85+AG85+AJ85+AM85</f>
        <v>16480</v>
      </c>
      <c r="AX85" s="148">
        <f>SUMIF($D$5:$I$5,$AX$5,D85:I85)</f>
        <v>50896</v>
      </c>
      <c r="AY85" s="149"/>
      <c r="AZ85" s="377">
        <f>SUMIF($D$5:$I$5,$AZ$5,D85:I85)</f>
        <v>5920</v>
      </c>
      <c r="BA85" s="378"/>
      <c r="BB85" s="99"/>
      <c r="BD85" s="152">
        <f>AR85+AU85</f>
        <v>287599</v>
      </c>
      <c r="BE85" s="153"/>
      <c r="BF85" s="154">
        <f>AT85+AW85</f>
        <v>31960</v>
      </c>
    </row>
    <row r="86" spans="1:58" ht="14.25" customHeight="1" x14ac:dyDescent="0.2">
      <c r="A86" s="296"/>
      <c r="B86" s="327"/>
      <c r="C86" s="183"/>
      <c r="D86" s="184">
        <f>IF(OR(D84=0,D85=0),"　 ",D84/D85)</f>
        <v>0.66058839746366826</v>
      </c>
      <c r="E86" s="185" t="s">
        <v>39</v>
      </c>
      <c r="F86" s="186">
        <f>IF(OR(F84=0,F85=0),"　 ",F84/F85)</f>
        <v>1.0208333333333333</v>
      </c>
      <c r="G86" s="184">
        <f>IF(OR(G84=0,G85=0),"　 ",G84/G85)</f>
        <v>0.70103901195843954</v>
      </c>
      <c r="H86" s="185"/>
      <c r="I86" s="186">
        <f>IF(OR(I84=0,I85=0),"　 ",I84/I85)</f>
        <v>1.0986842105263157</v>
      </c>
      <c r="J86" s="184">
        <f>IF(OR(J84=0,J85=0),"　 ",J84/J85)</f>
        <v>0.82943261167058491</v>
      </c>
      <c r="K86" s="185"/>
      <c r="L86" s="186">
        <f>IF(OR(L84=0,L85=0),"　 ",L84/L85)</f>
        <v>0.94886363636363635</v>
      </c>
      <c r="M86" s="184">
        <f>IF(OR(M84=0,M85=0),"　 ",M84/M85)</f>
        <v>0.96241654990521719</v>
      </c>
      <c r="N86" s="185"/>
      <c r="O86" s="186">
        <f>IF(OR(O84=0,O85=0),"　 ",O84/O85)</f>
        <v>1.6333333333333333</v>
      </c>
      <c r="P86" s="184">
        <f>IF(OR(P84=0,P85=0),"　 ",P84/P85)</f>
        <v>0.83699801865365098</v>
      </c>
      <c r="Q86" s="185"/>
      <c r="R86" s="186">
        <f>IF(OR(R84=0,R85=0),"　 ",R84/R85)</f>
        <v>0.87254901960784315</v>
      </c>
      <c r="S86" s="184">
        <f>IF(OR(S84=0,S85=0),"　 ",S84/S85)</f>
        <v>0.84252090430473836</v>
      </c>
      <c r="T86" s="185"/>
      <c r="U86" s="186">
        <f>IF(OR(U84=0,U85=0),"　 ",U84/U85)</f>
        <v>1.3909090909090909</v>
      </c>
      <c r="V86" s="184">
        <f>IF(OR(V84=0,V85=0),"　 ",V84/V85)</f>
        <v>0.98680829850059437</v>
      </c>
      <c r="W86" s="185"/>
      <c r="X86" s="186">
        <f>IF(OR(X84=0,X85=0),"　 ",X84/X85)</f>
        <v>1.1981132075471699</v>
      </c>
      <c r="Y86" s="184">
        <f>IF(OR(Y84=0,Y85=0),"　 ",Y84/Y85)</f>
        <v>1.3269230769230769</v>
      </c>
      <c r="Z86" s="185"/>
      <c r="AA86" s="186">
        <f>IF(OR(AA84=0,AA85=0),"　 ",AA84/AA85)</f>
        <v>1.1962616822429906</v>
      </c>
      <c r="AB86" s="184">
        <f>IF(OR(AB84=0,AB85=0),"　 ",AB84/AB85)</f>
        <v>0.6880790374043747</v>
      </c>
      <c r="AC86" s="185"/>
      <c r="AD86" s="276">
        <f>IF(OR(AD84=0,AD85=0),"　 ",AD84/AD85)</f>
        <v>0.63235294117647056</v>
      </c>
      <c r="AE86" s="184">
        <f>IF(OR(AE84=0,AE85=0),"　 ",AE84/AE85)</f>
        <v>0.94812574466135091</v>
      </c>
      <c r="AF86" s="373"/>
      <c r="AG86" s="276">
        <f>IF(OR(AG84=0,AG85=0),"　 ",AG84/AG85)</f>
        <v>0.44171779141104295</v>
      </c>
      <c r="AH86" s="184">
        <f>IF(OR(AH84=0,AH85=0),"　 ",AH84/AH85)</f>
        <v>1.1110638297872339</v>
      </c>
      <c r="AI86" s="373"/>
      <c r="AJ86" s="276">
        <f>IF(OR(AJ84=0,AJ85=0),"　 ",AJ84/AJ85)</f>
        <v>0.40641711229946526</v>
      </c>
      <c r="AK86" s="184">
        <f>IF(OR(AK84=0,AK85=0),"　 ",AK84/AK85)</f>
        <v>1.0174528509253968</v>
      </c>
      <c r="AL86" s="190"/>
      <c r="AM86" s="186">
        <f>IF(OR(AM84=0,AM85=0),"　 ",AM84/AM85)</f>
        <v>1.008</v>
      </c>
      <c r="AN86" s="189">
        <f>IF(OR(AN84=0,AN85=0),"　 ",AN84/AN85)</f>
        <v>0.8960636163547161</v>
      </c>
      <c r="AO86" s="190"/>
      <c r="AP86" s="188">
        <f>IF(OR(AP84=0,AP85=0),"　 ",AP84/AP85)</f>
        <v>0.92928660826032539</v>
      </c>
      <c r="AQ86" s="99"/>
      <c r="AR86" s="191">
        <f>IF(OR(AR84=0,AR85=0),"　 ",AR84/AR85)</f>
        <v>0.80386320962007107</v>
      </c>
      <c r="AS86" s="192" t="s">
        <v>41</v>
      </c>
      <c r="AT86" s="193">
        <f>IF(OR(AT84=0,AT85=0),"　 ",AT84/AT85)</f>
        <v>1.124031007751938</v>
      </c>
      <c r="AU86" s="191">
        <f>AU84/AU85</f>
        <v>0.9968343606500113</v>
      </c>
      <c r="AV86" s="192"/>
      <c r="AW86" s="193">
        <f>AW84/AW85</f>
        <v>0.74635922330097082</v>
      </c>
      <c r="AX86" s="191">
        <f>IF(OR(AX84=0,AX85=0),"　 ",AX84/AX85)</f>
        <v>0.68085900660169762</v>
      </c>
      <c r="AY86" s="192" t="s">
        <v>41</v>
      </c>
      <c r="AZ86" s="193">
        <f>IF(OR(AZ84=0,AZ85=0),"　 ",AZ84/AZ85)</f>
        <v>1.0608108108108107</v>
      </c>
      <c r="BB86" s="99"/>
      <c r="BD86" s="194"/>
      <c r="BE86" s="195"/>
      <c r="BF86" s="196"/>
    </row>
    <row r="87" spans="1:58" s="79" customFormat="1" ht="14.25" customHeight="1" x14ac:dyDescent="0.2">
      <c r="A87" s="296"/>
      <c r="B87" s="327"/>
      <c r="C87" s="197"/>
      <c r="D87" s="228">
        <f>SUM(D371:D378)</f>
        <v>7340</v>
      </c>
      <c r="E87" s="229"/>
      <c r="F87" s="230">
        <f>SUM(F371:F378)</f>
        <v>3680</v>
      </c>
      <c r="G87" s="228">
        <f>SUM(G371:G378)</f>
        <v>7800</v>
      </c>
      <c r="H87" s="229"/>
      <c r="I87" s="230">
        <f>SUM(I371:I378)</f>
        <v>4520</v>
      </c>
      <c r="J87" s="228">
        <f>SUM(J371:J378)</f>
        <v>8860</v>
      </c>
      <c r="K87" s="229"/>
      <c r="L87" s="230">
        <f>SUM(L371:L378)</f>
        <v>4640</v>
      </c>
      <c r="M87" s="228">
        <f>SUM(M371:M378)</f>
        <v>8580</v>
      </c>
      <c r="N87" s="229"/>
      <c r="O87" s="230">
        <f>SUM(O371:O378)</f>
        <v>4700</v>
      </c>
      <c r="P87" s="228">
        <f>SUM(P371:P378)</f>
        <v>7480</v>
      </c>
      <c r="Q87" s="229"/>
      <c r="R87" s="230">
        <f>SUM(R371:R378)</f>
        <v>4460</v>
      </c>
      <c r="S87" s="228">
        <f>SUM(S371:S378)</f>
        <v>9320</v>
      </c>
      <c r="T87" s="229"/>
      <c r="U87" s="230">
        <f>SUM(U371:U378)</f>
        <v>5840</v>
      </c>
      <c r="V87" s="228">
        <f>SUM(V371:V378)</f>
        <v>8940</v>
      </c>
      <c r="W87" s="229"/>
      <c r="X87" s="230">
        <f>SUM(X371:X378)</f>
        <v>5280</v>
      </c>
      <c r="Y87" s="228">
        <f>SUM(Y371:Y378)</f>
        <v>10220</v>
      </c>
      <c r="Z87" s="229"/>
      <c r="AA87" s="379">
        <f>SUM(AA371:AA378)</f>
        <v>5560</v>
      </c>
      <c r="AB87" s="228">
        <f>SUM(AB371:AB378)</f>
        <v>7660</v>
      </c>
      <c r="AC87" s="229"/>
      <c r="AD87" s="230">
        <f>SUM(AD371:AD378)</f>
        <v>3720</v>
      </c>
      <c r="AE87" s="228">
        <f>SUM(AE371:AE378)</f>
        <v>8260</v>
      </c>
      <c r="AF87" s="229"/>
      <c r="AG87" s="230">
        <f>SUM(AG371:AG378)</f>
        <v>3940</v>
      </c>
      <c r="AH87" s="228">
        <f>SUM(AH371:AH378)</f>
        <v>8580</v>
      </c>
      <c r="AI87" s="229"/>
      <c r="AJ87" s="230">
        <f>SUM(AJ371:AJ378)</f>
        <v>4260</v>
      </c>
      <c r="AK87" s="228">
        <f>SUM(AK371:AK378)</f>
        <v>10180</v>
      </c>
      <c r="AL87" s="229"/>
      <c r="AM87" s="175">
        <f>SUM(AM371:AM378)</f>
        <v>5380</v>
      </c>
      <c r="AN87" s="199">
        <f>SUMIF($D$5:$AM$5,$AN$5,D87:AM87)</f>
        <v>103220</v>
      </c>
      <c r="AO87" s="231"/>
      <c r="AP87" s="232">
        <f>SUMIF($D$5:$AM$5,$AP$5,D87:AM87)</f>
        <v>55980</v>
      </c>
      <c r="AQ87" s="131"/>
      <c r="AR87" s="204">
        <f>SUMIF($D$5:$U$5,$AR$5,D87:U87)</f>
        <v>49380</v>
      </c>
      <c r="AS87" s="233"/>
      <c r="AT87" s="234">
        <f>SUMIF($D$5:$U$5,$AT$5,D87:U87)</f>
        <v>27840</v>
      </c>
      <c r="AU87" s="204">
        <f>V87+Y87+AB87+AE87+AH87+AK87</f>
        <v>53840</v>
      </c>
      <c r="AV87" s="233"/>
      <c r="AW87" s="234">
        <f>X87+AA87+AD87+AG87+AJ87+AM87</f>
        <v>28140</v>
      </c>
      <c r="AX87" s="204">
        <f>SUMIF($D$5:$I$5,$AX$5,D87:I87)</f>
        <v>15140</v>
      </c>
      <c r="AY87" s="233"/>
      <c r="AZ87" s="234">
        <f>SUMIF($D$5:$I$5,$AZ$5,D87:I87)</f>
        <v>8200</v>
      </c>
      <c r="BA87" s="135"/>
      <c r="BB87" s="131"/>
      <c r="BD87" s="235">
        <f>AR87+AU87</f>
        <v>103220</v>
      </c>
      <c r="BE87" s="236"/>
      <c r="BF87" s="237">
        <f>AT87+AW87</f>
        <v>55980</v>
      </c>
    </row>
    <row r="88" spans="1:58" ht="14.25" customHeight="1" x14ac:dyDescent="0.2">
      <c r="A88" s="296"/>
      <c r="B88" s="327"/>
      <c r="C88" s="139" t="s">
        <v>46</v>
      </c>
      <c r="D88" s="140">
        <v>7500</v>
      </c>
      <c r="E88" s="141"/>
      <c r="F88" s="142">
        <v>2700</v>
      </c>
      <c r="G88" s="140">
        <v>8760</v>
      </c>
      <c r="H88" s="141"/>
      <c r="I88" s="142">
        <v>3720</v>
      </c>
      <c r="J88" s="140">
        <v>9480</v>
      </c>
      <c r="K88" s="141"/>
      <c r="L88" s="142">
        <v>3340</v>
      </c>
      <c r="M88" s="140">
        <v>6540</v>
      </c>
      <c r="N88" s="141"/>
      <c r="O88" s="142">
        <v>2520</v>
      </c>
      <c r="P88" s="140">
        <v>6320</v>
      </c>
      <c r="Q88" s="141"/>
      <c r="R88" s="142">
        <v>2920</v>
      </c>
      <c r="S88" s="140">
        <v>8440</v>
      </c>
      <c r="T88" s="141"/>
      <c r="U88" s="142">
        <v>4220</v>
      </c>
      <c r="V88" s="140">
        <v>5920</v>
      </c>
      <c r="W88" s="141"/>
      <c r="X88" s="142">
        <v>2360</v>
      </c>
      <c r="Y88" s="140">
        <v>7180</v>
      </c>
      <c r="Z88" s="141"/>
      <c r="AA88" s="142">
        <v>3500</v>
      </c>
      <c r="AB88" s="140">
        <v>6760</v>
      </c>
      <c r="AC88" s="141"/>
      <c r="AD88" s="142">
        <v>3300</v>
      </c>
      <c r="AE88" s="140">
        <v>8220</v>
      </c>
      <c r="AF88" s="141"/>
      <c r="AG88" s="142">
        <v>4580</v>
      </c>
      <c r="AH88" s="140">
        <v>8060</v>
      </c>
      <c r="AI88" s="141"/>
      <c r="AJ88" s="142">
        <v>3920</v>
      </c>
      <c r="AK88" s="140">
        <v>9560</v>
      </c>
      <c r="AL88" s="141"/>
      <c r="AM88" s="146">
        <v>5080</v>
      </c>
      <c r="AN88" s="380">
        <f>SUMIF($D$5:$AM$5,$AN$5,D88:AM88)</f>
        <v>92740</v>
      </c>
      <c r="AO88" s="211"/>
      <c r="AP88" s="146">
        <f>SUMIF($D$5:$AM$5,$AP$5,D88:AM88)</f>
        <v>42160</v>
      </c>
      <c r="AQ88" s="147"/>
      <c r="AR88" s="148">
        <f>SUMIF($D$5:$U$5,$AR$5,D88:U88)</f>
        <v>47040</v>
      </c>
      <c r="AS88" s="149"/>
      <c r="AT88" s="150">
        <f>SUMIF($D$5:$U$5,$AT$5,D88:U88)</f>
        <v>19420</v>
      </c>
      <c r="AU88" s="148">
        <f>V88+Y88+AB88+AE88+AH88+AK88</f>
        <v>45700</v>
      </c>
      <c r="AV88" s="149"/>
      <c r="AW88" s="150">
        <f>X88+AA88+AD88+AG88+AJ88+AM88</f>
        <v>22740</v>
      </c>
      <c r="AX88" s="148">
        <f>SUMIF($D$5:$I$5,$AX$5,D88:I88)</f>
        <v>16260</v>
      </c>
      <c r="AY88" s="149"/>
      <c r="AZ88" s="377">
        <f>SUMIF($D$5:$I$5,$AZ$5,D88:I88)</f>
        <v>6420</v>
      </c>
      <c r="BA88" s="381"/>
      <c r="BB88" s="99"/>
      <c r="BD88" s="152">
        <f>AR88+AU88</f>
        <v>92740</v>
      </c>
      <c r="BE88" s="153"/>
      <c r="BF88" s="154">
        <f>AT88+AW88</f>
        <v>42160</v>
      </c>
    </row>
    <row r="89" spans="1:58" ht="14.25" customHeight="1" x14ac:dyDescent="0.2">
      <c r="A89" s="296"/>
      <c r="B89" s="327"/>
      <c r="C89" s="139"/>
      <c r="D89" s="155">
        <f>IF(OR(D87=0,D88=0),"　 ",D87/D88)</f>
        <v>0.97866666666666668</v>
      </c>
      <c r="E89" s="156" t="s">
        <v>39</v>
      </c>
      <c r="F89" s="157">
        <f>IF(OR(F87=0,F88=0),"　 ",F87/F88)</f>
        <v>1.3629629629629629</v>
      </c>
      <c r="G89" s="155">
        <f>IF(OR(G87=0,G88=0),"　 ",G87/G88)</f>
        <v>0.8904109589041096</v>
      </c>
      <c r="H89" s="156"/>
      <c r="I89" s="157">
        <f>IF(OR(I87=0,I88=0),"　 ",I87/I88)</f>
        <v>1.2150537634408602</v>
      </c>
      <c r="J89" s="155">
        <f>IF(OR(J87=0,J88=0),"　 ",J87/J88)</f>
        <v>0.93459915611814348</v>
      </c>
      <c r="K89" s="156"/>
      <c r="L89" s="157">
        <f>IF(OR(L87=0,L88=0),"　 ",L87/L88)</f>
        <v>1.3892215568862276</v>
      </c>
      <c r="M89" s="155">
        <f>IF(OR(M87=0,M88=0),"　 ",M87/M88)</f>
        <v>1.3119266055045871</v>
      </c>
      <c r="N89" s="156"/>
      <c r="O89" s="157">
        <f>IF(OR(O87=0,O88=0),"　 ",O87/O88)</f>
        <v>1.8650793650793651</v>
      </c>
      <c r="P89" s="155">
        <f>IF(OR(P87=0,P88=0),"　 ",P87/P88)</f>
        <v>1.1835443037974684</v>
      </c>
      <c r="Q89" s="156"/>
      <c r="R89" s="157">
        <f>IF(OR(R87=0,R88=0),"　 ",R87/R88)</f>
        <v>1.5273972602739727</v>
      </c>
      <c r="S89" s="155">
        <f>IF(OR(S87=0,S88=0),"　 ",S87/S88)</f>
        <v>1.1042654028436019</v>
      </c>
      <c r="T89" s="156"/>
      <c r="U89" s="157">
        <f>IF(OR(U87=0,U88=0),"　 ",U87/U88)</f>
        <v>1.3838862559241707</v>
      </c>
      <c r="V89" s="155">
        <f>IF(OR(V87=0,V88=0),"　 ",V87/V88)</f>
        <v>1.5101351351351351</v>
      </c>
      <c r="W89" s="156"/>
      <c r="X89" s="157">
        <f>IF(OR(X87=0,X88=0),"　 ",X87/X88)</f>
        <v>2.2372881355932202</v>
      </c>
      <c r="Y89" s="155">
        <f>IF(OR(Y87=0,Y88=0),"　 ",Y87/Y88)</f>
        <v>1.4233983286908078</v>
      </c>
      <c r="Z89" s="156"/>
      <c r="AA89" s="382">
        <f>IF(OR(AA87=0,AA88=0),"　 ",AA87/AA88)</f>
        <v>1.5885714285714285</v>
      </c>
      <c r="AB89" s="155">
        <f>IF(OR(AB87=0,AB88=0),"　 ",AB87/AB88)</f>
        <v>1.1331360946745561</v>
      </c>
      <c r="AC89" s="156"/>
      <c r="AD89" s="157">
        <f>IF(OR(AD87=0,AD88=0),"　 ",AD87/AD88)</f>
        <v>1.1272727272727272</v>
      </c>
      <c r="AE89" s="155">
        <f>IF(OR(AE87=0,AE88=0),"　 ",AE87/AE88)</f>
        <v>1.0048661800486618</v>
      </c>
      <c r="AF89" s="156"/>
      <c r="AG89" s="157">
        <f>IF(OR(AG87=0,AG88=0),"　 ",AG87/AG88)</f>
        <v>0.86026200873362446</v>
      </c>
      <c r="AH89" s="155">
        <f>IF(OR(AH87=0,AH88=0),"　 ",AH87/AH88)</f>
        <v>1.064516129032258</v>
      </c>
      <c r="AI89" s="156"/>
      <c r="AJ89" s="157">
        <f>IF(OR(AJ87=0,AJ88=0),"　 ",AJ87/AJ88)</f>
        <v>1.0867346938775511</v>
      </c>
      <c r="AK89" s="155">
        <f>IF(OR(AK87=0,AK88=0),"　 ",AK87/AK88)</f>
        <v>1.0648535564853556</v>
      </c>
      <c r="AL89" s="187"/>
      <c r="AM89" s="188">
        <f>IF(OR(AM87=0,AM88=0),"　 ",AM87/AM88)</f>
        <v>1.0590551181102361</v>
      </c>
      <c r="AN89" s="156">
        <f>IF(OR(AN87=0,AN88=0),"　 ",AN87/AN88)</f>
        <v>1.1130040974768169</v>
      </c>
      <c r="AO89" s="161"/>
      <c r="AP89" s="162">
        <f>IF(OR(AP87=0,AP88=0),"　 ",AP87/AP88)</f>
        <v>1.327798861480076</v>
      </c>
      <c r="AQ89" s="99"/>
      <c r="AR89" s="163">
        <f>IF(OR(AR87=0,AR88=0),"　 ",AR87/AR88)</f>
        <v>1.0497448979591837</v>
      </c>
      <c r="AS89" s="164" t="s">
        <v>41</v>
      </c>
      <c r="AT89" s="165">
        <f>IF(OR(AT87=0,AT88=0),"　 ",AT87/AT88)</f>
        <v>1.4335736354273945</v>
      </c>
      <c r="AU89" s="163">
        <f>AU87/AU88</f>
        <v>1.1781181619256018</v>
      </c>
      <c r="AV89" s="164"/>
      <c r="AW89" s="165">
        <f>AW87/AW88</f>
        <v>1.237467018469657</v>
      </c>
      <c r="AX89" s="163">
        <f>IF(OR(AX87=0,AX88=0),"　 ",AX87/AX88)</f>
        <v>0.93111931119311198</v>
      </c>
      <c r="AY89" s="164" t="s">
        <v>41</v>
      </c>
      <c r="AZ89" s="383">
        <f>IF(OR(AZ87=0,AZ88=0),"　 ",AZ87/AZ88)</f>
        <v>1.2772585669781931</v>
      </c>
      <c r="BA89" s="378"/>
      <c r="BB89" s="99"/>
      <c r="BD89" s="166"/>
      <c r="BE89" s="167"/>
      <c r="BF89" s="168"/>
    </row>
    <row r="90" spans="1:58" s="79" customFormat="1" ht="14.25" customHeight="1" x14ac:dyDescent="0.2">
      <c r="A90" s="296"/>
      <c r="B90" s="327"/>
      <c r="C90" s="169"/>
      <c r="D90" s="170">
        <f>SUM(D379:D385)</f>
        <v>36848</v>
      </c>
      <c r="E90" s="171"/>
      <c r="F90" s="172">
        <f>SUM(F379:F385)</f>
        <v>1220</v>
      </c>
      <c r="G90" s="170">
        <f>SUM(G379:G385)</f>
        <v>30440</v>
      </c>
      <c r="H90" s="171"/>
      <c r="I90" s="172">
        <f>SUM(I379:I385)</f>
        <v>1060</v>
      </c>
      <c r="J90" s="170">
        <f>SUM(J379:J385)</f>
        <v>46990</v>
      </c>
      <c r="K90" s="171"/>
      <c r="L90" s="172">
        <f>SUM(L379:L385)</f>
        <v>3840</v>
      </c>
      <c r="M90" s="170">
        <f>SUM(M379:M385)</f>
        <v>40079</v>
      </c>
      <c r="N90" s="171"/>
      <c r="O90" s="172">
        <f>SUM(O379:O385)</f>
        <v>2000</v>
      </c>
      <c r="P90" s="170">
        <f>SUM(P379:P385)</f>
        <v>38628</v>
      </c>
      <c r="Q90" s="171"/>
      <c r="R90" s="172">
        <f>SUM(R379:R385)</f>
        <v>1620</v>
      </c>
      <c r="S90" s="170">
        <f>SUM(S379:S385)</f>
        <v>41719</v>
      </c>
      <c r="T90" s="171"/>
      <c r="U90" s="172">
        <f>SUM(U379:U385)</f>
        <v>2080</v>
      </c>
      <c r="V90" s="170">
        <f>SUM(V379:V385)</f>
        <v>47363</v>
      </c>
      <c r="W90" s="171"/>
      <c r="X90" s="172">
        <f>SUM(X379:X385)</f>
        <v>2120</v>
      </c>
      <c r="Y90" s="170">
        <f>SUM(Y379:Y385)</f>
        <v>40073</v>
      </c>
      <c r="Z90" s="171"/>
      <c r="AA90" s="384">
        <f>SUM(AA379:AA385)</f>
        <v>3860</v>
      </c>
      <c r="AB90" s="170">
        <f>SUM(AB379:AB385)</f>
        <v>38109</v>
      </c>
      <c r="AC90" s="171"/>
      <c r="AD90" s="172">
        <f>SUM(AD379:AD385)</f>
        <v>2180</v>
      </c>
      <c r="AE90" s="170">
        <f>SUM(AE379:AE385)</f>
        <v>44470</v>
      </c>
      <c r="AF90" s="171"/>
      <c r="AG90" s="172">
        <f>SUM(AG379:AG385)</f>
        <v>2260</v>
      </c>
      <c r="AH90" s="170">
        <f>SUM(AH379:AH385)</f>
        <v>42601</v>
      </c>
      <c r="AI90" s="171"/>
      <c r="AJ90" s="172">
        <f>SUM(AJ379:AJ385)</f>
        <v>1620</v>
      </c>
      <c r="AK90" s="170">
        <f>SUM(AK379:AK385)</f>
        <v>49378</v>
      </c>
      <c r="AL90" s="171"/>
      <c r="AM90" s="172">
        <f>SUM(AM379:AM385)</f>
        <v>2200</v>
      </c>
      <c r="AN90" s="174">
        <f>SUMIF($D$5:$AM$5,$AN$5,D90:AM90)</f>
        <v>496698</v>
      </c>
      <c r="AO90" s="173"/>
      <c r="AP90" s="175">
        <f>SUMIF($D$5:$AM$5,$AP$5,D90:AM90)</f>
        <v>26060</v>
      </c>
      <c r="AQ90" s="131"/>
      <c r="AR90" s="176">
        <f>SUMIF($D$5:$U$5,$AR$5,D90:U90)</f>
        <v>234704</v>
      </c>
      <c r="AS90" s="177"/>
      <c r="AT90" s="178">
        <f>SUMIF($D$5:$U$5,$AT$5,D90:U90)</f>
        <v>11820</v>
      </c>
      <c r="AU90" s="176">
        <f>V90+Y90+AB90+AE90+AH90+AK90</f>
        <v>261994</v>
      </c>
      <c r="AV90" s="177"/>
      <c r="AW90" s="178">
        <f>X90+AA90+AD90+AG90+AJ90+AM90</f>
        <v>14240</v>
      </c>
      <c r="AX90" s="176">
        <f>SUMIF($D$5:$I$5,$AX$5,D90:I90)</f>
        <v>67288</v>
      </c>
      <c r="AY90" s="177"/>
      <c r="AZ90" s="178">
        <f>SUMIF($D$5:$I$5,$AZ$5,D90:I90)</f>
        <v>2280</v>
      </c>
      <c r="BA90" s="135"/>
      <c r="BB90" s="131"/>
      <c r="BD90" s="179">
        <f>AR90+AU90</f>
        <v>496698</v>
      </c>
      <c r="BE90" s="180"/>
      <c r="BF90" s="181">
        <f>AT90+AW90</f>
        <v>26060</v>
      </c>
    </row>
    <row r="91" spans="1:58" ht="14.25" customHeight="1" x14ac:dyDescent="0.2">
      <c r="A91" s="296"/>
      <c r="B91" s="327"/>
      <c r="C91" s="182" t="s">
        <v>47</v>
      </c>
      <c r="D91" s="140">
        <v>30479</v>
      </c>
      <c r="E91" s="141"/>
      <c r="F91" s="142">
        <v>1260</v>
      </c>
      <c r="G91" s="140">
        <v>31868</v>
      </c>
      <c r="H91" s="141"/>
      <c r="I91" s="142">
        <v>1800</v>
      </c>
      <c r="J91" s="140">
        <v>36618</v>
      </c>
      <c r="K91" s="141"/>
      <c r="L91" s="142">
        <v>1700</v>
      </c>
      <c r="M91" s="140">
        <v>47356</v>
      </c>
      <c r="N91" s="141"/>
      <c r="O91" s="142">
        <v>2360</v>
      </c>
      <c r="P91" s="140">
        <v>34015</v>
      </c>
      <c r="Q91" s="141"/>
      <c r="R91" s="142">
        <v>940</v>
      </c>
      <c r="S91" s="140">
        <v>27456</v>
      </c>
      <c r="T91" s="141"/>
      <c r="U91" s="142">
        <v>1400</v>
      </c>
      <c r="V91" s="140">
        <v>34674</v>
      </c>
      <c r="W91" s="141"/>
      <c r="X91" s="142">
        <v>2000</v>
      </c>
      <c r="Y91" s="140">
        <v>33673</v>
      </c>
      <c r="Z91" s="141"/>
      <c r="AA91" s="142">
        <v>1240</v>
      </c>
      <c r="AB91" s="140">
        <v>30005</v>
      </c>
      <c r="AC91" s="141"/>
      <c r="AD91" s="142">
        <v>1180</v>
      </c>
      <c r="AE91" s="140">
        <v>37146</v>
      </c>
      <c r="AF91" s="141"/>
      <c r="AG91" s="142">
        <v>1180</v>
      </c>
      <c r="AH91" s="140">
        <v>37572</v>
      </c>
      <c r="AI91" s="141"/>
      <c r="AJ91" s="142">
        <v>1220</v>
      </c>
      <c r="AK91" s="140">
        <v>40586</v>
      </c>
      <c r="AL91" s="141"/>
      <c r="AM91" s="143">
        <v>1520</v>
      </c>
      <c r="AN91" s="144">
        <f>SUMIF($D$5:$AM$5,$AN$5,D91:AM91)</f>
        <v>421448</v>
      </c>
      <c r="AO91" s="211"/>
      <c r="AP91" s="146">
        <f>SUMIF($D$5:$AM$5,$AP$5,D91:AM91)</f>
        <v>17800</v>
      </c>
      <c r="AQ91" s="147"/>
      <c r="AR91" s="148">
        <f>SUMIF($D$5:$U$5,$AR$5,D91:U91)</f>
        <v>207792</v>
      </c>
      <c r="AS91" s="149"/>
      <c r="AT91" s="150">
        <f>SUMIF($D$5:$U$5,$AT$5,D91:U91)</f>
        <v>9460</v>
      </c>
      <c r="AU91" s="148">
        <f>V91+Y91+AB91+AE91+AH91+AK91</f>
        <v>213656</v>
      </c>
      <c r="AV91" s="149"/>
      <c r="AW91" s="150">
        <f>X91+AA91+AD91+AG91+AJ91+AM91</f>
        <v>8340</v>
      </c>
      <c r="AX91" s="148">
        <f>SUMIF($D$5:$I$5,$AX$5,D91:I91)</f>
        <v>62347</v>
      </c>
      <c r="AY91" s="149"/>
      <c r="AZ91" s="150">
        <f>SUMIF($D$5:$I$5,$AZ$5,D91:I91)</f>
        <v>3060</v>
      </c>
      <c r="BB91" s="99"/>
      <c r="BD91" s="152">
        <f>AR91+AU91</f>
        <v>421448</v>
      </c>
      <c r="BE91" s="153"/>
      <c r="BF91" s="154">
        <f>AT91+AW91</f>
        <v>17800</v>
      </c>
    </row>
    <row r="92" spans="1:58" ht="14.25" customHeight="1" x14ac:dyDescent="0.2">
      <c r="A92" s="296"/>
      <c r="B92" s="327"/>
      <c r="C92" s="183"/>
      <c r="D92" s="184">
        <f>IF(OR(D90=0,D91=0),"　 ",D90/D91)</f>
        <v>1.2089635486728567</v>
      </c>
      <c r="E92" s="185" t="s">
        <v>39</v>
      </c>
      <c r="F92" s="276">
        <f>IF(OR(F90=0,F91=0),"　 ",F90/F91)</f>
        <v>0.96825396825396826</v>
      </c>
      <c r="G92" s="184">
        <f>IF(OR(G90=0,G91=0),"　 ",G90/G91)</f>
        <v>0.95519015940755614</v>
      </c>
      <c r="H92" s="185"/>
      <c r="I92" s="276">
        <f>IF(OR(I90=0,I91=0),"　 ",I90/I91)</f>
        <v>0.58888888888888891</v>
      </c>
      <c r="J92" s="184">
        <f>IF(OR(J90=0,J91=0),"　 ",J90/J91)</f>
        <v>1.2832486755147741</v>
      </c>
      <c r="K92" s="185"/>
      <c r="L92" s="276">
        <f>IF(OR(L90=0,L91=0),"　 ",L90/L91)</f>
        <v>2.2588235294117647</v>
      </c>
      <c r="M92" s="184">
        <f>IF(OR(M90=0,M91=0),"　 ",M90/M91)</f>
        <v>0.84633414984373678</v>
      </c>
      <c r="N92" s="373"/>
      <c r="O92" s="276">
        <f>IF(OR(O90=0,O91=0),"　 ",O90/O91)</f>
        <v>0.84745762711864403</v>
      </c>
      <c r="P92" s="184">
        <f>IF(OR(P90=0,P91=0),"　 ",P90/P91)</f>
        <v>1.1356166397177716</v>
      </c>
      <c r="Q92" s="373"/>
      <c r="R92" s="276">
        <f>IF(OR(R90=0,R91=0),"　 ",R90/R91)</f>
        <v>1.7234042553191489</v>
      </c>
      <c r="S92" s="184">
        <f>IF(OR(S90=0,S91=0),"　 ",S90/S91)</f>
        <v>1.5194857226107226</v>
      </c>
      <c r="T92" s="373"/>
      <c r="U92" s="276">
        <f>IF(OR(U90=0,U91=0),"　 ",U90/U91)</f>
        <v>1.4857142857142858</v>
      </c>
      <c r="V92" s="184">
        <f>IF(OR(V90=0,V91=0),"　 ",V90/V91)</f>
        <v>1.3659514333506373</v>
      </c>
      <c r="W92" s="373"/>
      <c r="X92" s="276">
        <f>IF(OR(X90=0,X91=0),"　 ",X90/X91)</f>
        <v>1.06</v>
      </c>
      <c r="Y92" s="184">
        <f>IF(OR(Y90=0,Y91=0),"　 ",Y90/Y91)</f>
        <v>1.1900632554271968</v>
      </c>
      <c r="Z92" s="373"/>
      <c r="AA92" s="276">
        <f>IF(OR(AA90=0,AA91=0),"　 ",AA90/AA91)</f>
        <v>3.1129032258064515</v>
      </c>
      <c r="AB92" s="184">
        <f>IF(OR(AB90=0,AB91=0),"　 ",AB90/AB91)</f>
        <v>1.2700883186135643</v>
      </c>
      <c r="AC92" s="373"/>
      <c r="AD92" s="276">
        <f>IF(OR(AD90=0,AD91=0),"　 ",AD90/AD91)</f>
        <v>1.847457627118644</v>
      </c>
      <c r="AE92" s="184">
        <f>IF(OR(AE90=0,AE91=0),"　 ",AE90/AE91)</f>
        <v>1.1971679319442201</v>
      </c>
      <c r="AF92" s="185"/>
      <c r="AG92" s="276">
        <f>IF(OR(AG90=0,AG91=0),"　 ",AG90/AG91)</f>
        <v>1.9152542372881356</v>
      </c>
      <c r="AH92" s="184">
        <f>IF(OR(AH90=0,AH91=0),"　 ",AH90/AH91)</f>
        <v>1.1338496752901097</v>
      </c>
      <c r="AI92" s="373"/>
      <c r="AJ92" s="276">
        <f>IF(OR(AJ90=0,AJ91=0),"　 ",AJ90/AJ91)</f>
        <v>1.3278688524590163</v>
      </c>
      <c r="AK92" s="184">
        <f>IF(OR(AK90=0,AK91=0),"　 ",AK90/AK91)</f>
        <v>1.2166264229044499</v>
      </c>
      <c r="AL92" s="374"/>
      <c r="AM92" s="276">
        <f>IF(OR(AM90=0,AM91=0),"　 ",AM90/AM91)</f>
        <v>1.4473684210526316</v>
      </c>
      <c r="AN92" s="189">
        <f>IF(OR(AN90=0,AN91=0),"　 ",AN90/AN91)</f>
        <v>1.1785510905259962</v>
      </c>
      <c r="AO92" s="374"/>
      <c r="AP92" s="188">
        <f>IF(OR(AP90=0,AP91=0),"　 ",AP90/AP91)</f>
        <v>1.4640449438202248</v>
      </c>
      <c r="AQ92" s="99"/>
      <c r="AR92" s="191">
        <f>IF(OR(AR90=0,AR91=0),"　 ",AR90/AR91)</f>
        <v>1.1295141295141296</v>
      </c>
      <c r="AS92" s="375" t="s">
        <v>41</v>
      </c>
      <c r="AT92" s="193">
        <f>IF(OR(AT90=0,AT91=0),"　 ",AT90/AT91)</f>
        <v>1.2494714587737843</v>
      </c>
      <c r="AU92" s="191">
        <f>AU90/AU91</f>
        <v>1.226242183697158</v>
      </c>
      <c r="AV92" s="375"/>
      <c r="AW92" s="193">
        <f>AW90/AW91</f>
        <v>1.7074340527577938</v>
      </c>
      <c r="AX92" s="191">
        <f>IF(OR(AX90=0,AX91=0),"　 ",AX90/AX91)</f>
        <v>1.0792500040098161</v>
      </c>
      <c r="AY92" s="375" t="s">
        <v>41</v>
      </c>
      <c r="AZ92" s="193">
        <f>IF(OR(AZ90=0,AZ91=0),"　 ",AZ90/AZ91)</f>
        <v>0.74509803921568629</v>
      </c>
      <c r="BB92" s="99"/>
      <c r="BD92" s="194"/>
      <c r="BE92" s="376"/>
      <c r="BF92" s="196"/>
    </row>
    <row r="93" spans="1:58" s="79" customFormat="1" ht="14.25" customHeight="1" x14ac:dyDescent="0.2">
      <c r="A93" s="296"/>
      <c r="B93" s="327"/>
      <c r="C93" s="197"/>
      <c r="D93" s="198">
        <f>D386</f>
        <v>0</v>
      </c>
      <c r="E93" s="199"/>
      <c r="F93" s="200">
        <f>F386</f>
        <v>0</v>
      </c>
      <c r="G93" s="198">
        <f>G386</f>
        <v>0</v>
      </c>
      <c r="H93" s="199"/>
      <c r="I93" s="200">
        <f>I386</f>
        <v>0</v>
      </c>
      <c r="J93" s="198">
        <f>J386</f>
        <v>0</v>
      </c>
      <c r="K93" s="199"/>
      <c r="L93" s="200">
        <f>L386</f>
        <v>0</v>
      </c>
      <c r="M93" s="198">
        <f>M386</f>
        <v>0</v>
      </c>
      <c r="N93" s="199"/>
      <c r="O93" s="200">
        <f>O386</f>
        <v>0</v>
      </c>
      <c r="P93" s="198">
        <f>P386</f>
        <v>0</v>
      </c>
      <c r="Q93" s="199"/>
      <c r="R93" s="200">
        <f>R386</f>
        <v>0</v>
      </c>
      <c r="S93" s="198">
        <f>S386</f>
        <v>0</v>
      </c>
      <c r="T93" s="199"/>
      <c r="U93" s="200">
        <f>U386</f>
        <v>0</v>
      </c>
      <c r="V93" s="198">
        <f>V386</f>
        <v>0</v>
      </c>
      <c r="W93" s="199"/>
      <c r="X93" s="200">
        <f>X386</f>
        <v>0</v>
      </c>
      <c r="Y93" s="198">
        <f>Y386</f>
        <v>0</v>
      </c>
      <c r="Z93" s="199"/>
      <c r="AA93" s="385">
        <f>AA386</f>
        <v>0</v>
      </c>
      <c r="AB93" s="198">
        <f>AB386</f>
        <v>0</v>
      </c>
      <c r="AC93" s="199"/>
      <c r="AD93" s="200">
        <f>AD386</f>
        <v>0</v>
      </c>
      <c r="AE93" s="198">
        <f>AE386</f>
        <v>0</v>
      </c>
      <c r="AF93" s="199"/>
      <c r="AG93" s="200">
        <f>AG386</f>
        <v>0</v>
      </c>
      <c r="AH93" s="198">
        <f>AH386</f>
        <v>0</v>
      </c>
      <c r="AI93" s="199"/>
      <c r="AJ93" s="200">
        <f>AJ386</f>
        <v>0</v>
      </c>
      <c r="AK93" s="198">
        <f>AK386</f>
        <v>0</v>
      </c>
      <c r="AL93" s="199"/>
      <c r="AM93" s="200">
        <f>AM386</f>
        <v>0</v>
      </c>
      <c r="AN93" s="201">
        <f>SUMIF($D$5:$AM$5,$AN$5,D93:AM93)</f>
        <v>0</v>
      </c>
      <c r="AO93" s="231"/>
      <c r="AP93" s="232">
        <f>SUMIF($D$5:$AM$5,$AP$5,D93:AM93)</f>
        <v>0</v>
      </c>
      <c r="AQ93" s="131"/>
      <c r="AR93" s="204">
        <f>SUMIF($D$5:$U$5,$AR$5,D93:U93)</f>
        <v>0</v>
      </c>
      <c r="AS93" s="233"/>
      <c r="AT93" s="234">
        <f>SUMIF($D$5:$U$5,$AT$5,D93:U93)</f>
        <v>0</v>
      </c>
      <c r="AU93" s="204">
        <f>V93+Y93+AB93+AE93+AH93+AK93</f>
        <v>0</v>
      </c>
      <c r="AV93" s="233"/>
      <c r="AW93" s="234">
        <f>X93+AA93+AD93+AG93+AJ93+AM93</f>
        <v>0</v>
      </c>
      <c r="AX93" s="204">
        <f>SUMIF($D$5:$I$5,$AX$5,D93:I93)</f>
        <v>0</v>
      </c>
      <c r="AY93" s="233"/>
      <c r="AZ93" s="234">
        <f>SUMIF($D$5:$I$5,$AZ$5,D93:I93)</f>
        <v>0</v>
      </c>
      <c r="BA93" s="135"/>
      <c r="BB93" s="131"/>
      <c r="BD93" s="235">
        <f>AR93+AU93</f>
        <v>0</v>
      </c>
      <c r="BE93" s="236"/>
      <c r="BF93" s="237">
        <f>AT93+AW93</f>
        <v>0</v>
      </c>
    </row>
    <row r="94" spans="1:58" ht="14.25" customHeight="1" x14ac:dyDescent="0.2">
      <c r="A94" s="296"/>
      <c r="B94" s="327"/>
      <c r="C94" s="248" t="s">
        <v>48</v>
      </c>
      <c r="D94" s="140"/>
      <c r="E94" s="141"/>
      <c r="F94" s="142"/>
      <c r="G94" s="140"/>
      <c r="H94" s="141"/>
      <c r="I94" s="142"/>
      <c r="J94" s="140"/>
      <c r="K94" s="141"/>
      <c r="L94" s="142"/>
      <c r="M94" s="140"/>
      <c r="N94" s="141"/>
      <c r="O94" s="142"/>
      <c r="P94" s="140"/>
      <c r="Q94" s="141"/>
      <c r="R94" s="142"/>
      <c r="S94" s="140"/>
      <c r="T94" s="141"/>
      <c r="U94" s="142"/>
      <c r="V94" s="140"/>
      <c r="W94" s="141"/>
      <c r="X94" s="142"/>
      <c r="Y94" s="140"/>
      <c r="Z94" s="141"/>
      <c r="AA94" s="142"/>
      <c r="AB94" s="140"/>
      <c r="AC94" s="141"/>
      <c r="AD94" s="142"/>
      <c r="AE94" s="140"/>
      <c r="AF94" s="141"/>
      <c r="AG94" s="142"/>
      <c r="AH94" s="140"/>
      <c r="AI94" s="141"/>
      <c r="AJ94" s="142"/>
      <c r="AK94" s="140"/>
      <c r="AL94" s="141"/>
      <c r="AM94" s="143"/>
      <c r="AN94" s="144">
        <f>SUMIF($D$5:$AM$5,$AN$5,D94:AM94)</f>
        <v>0</v>
      </c>
      <c r="AO94" s="211"/>
      <c r="AP94" s="146">
        <f>SUMIF($D$5:$AM$5,$AP$5,D94:AM94)</f>
        <v>0</v>
      </c>
      <c r="AQ94" s="147"/>
      <c r="AR94" s="148">
        <f>SUMIF($D$5:$U$5,$AR$5,D94:U94)</f>
        <v>0</v>
      </c>
      <c r="AS94" s="213"/>
      <c r="AT94" s="214">
        <f>SUMIF($D$5:$U$5,$AT$5,D94:U94)</f>
        <v>0</v>
      </c>
      <c r="AU94" s="148">
        <f>V94+Y94+AB94+AE94+AH94+AK94</f>
        <v>0</v>
      </c>
      <c r="AV94" s="213"/>
      <c r="AW94" s="214">
        <f>X94+AA94+AD94+AG94+AJ94+AM94</f>
        <v>0</v>
      </c>
      <c r="AX94" s="148">
        <f>SUMIF($D$5:$I$5,$AX$5,D94:I94)</f>
        <v>0</v>
      </c>
      <c r="AY94" s="213"/>
      <c r="AZ94" s="214">
        <f>SUMIF($D$5:$I$5,$AZ$5,D94:I94)</f>
        <v>0</v>
      </c>
      <c r="BB94" s="99"/>
      <c r="BD94" s="386">
        <f>AR94+AU94</f>
        <v>0</v>
      </c>
      <c r="BE94" s="337"/>
      <c r="BF94" s="338">
        <f>AT94+AW94</f>
        <v>0</v>
      </c>
    </row>
    <row r="95" spans="1:58" ht="14.25" customHeight="1" x14ac:dyDescent="0.2">
      <c r="A95" s="296"/>
      <c r="B95" s="387"/>
      <c r="C95" s="250"/>
      <c r="D95" s="251" t="str">
        <f>IF(OR(D93=0,D94=0),"　 ",D93/D94)</f>
        <v xml:space="preserve">　 </v>
      </c>
      <c r="E95" s="388" t="s">
        <v>39</v>
      </c>
      <c r="F95" s="157" t="str">
        <f>IF(OR(F93=0,F94=0),"　 ",F93/F94)</f>
        <v xml:space="preserve">　 </v>
      </c>
      <c r="G95" s="184" t="str">
        <f>IF(OR(G93=0,G94=0),"　 ",G93/G94)</f>
        <v xml:space="preserve">　 </v>
      </c>
      <c r="H95" s="389"/>
      <c r="I95" s="157" t="str">
        <f>IF(OR(I93=0,I94=0),"　 ",I93/I94)</f>
        <v xml:space="preserve">　 </v>
      </c>
      <c r="J95" s="184" t="str">
        <f>IF(OR(J93=0,J94=0),"　 ",J93/J94)</f>
        <v xml:space="preserve">　 </v>
      </c>
      <c r="K95" s="389"/>
      <c r="L95" s="157" t="str">
        <f>IF(OR(L93=0,L94=0),"　 ",L93/L94)</f>
        <v xml:space="preserve">　 </v>
      </c>
      <c r="M95" s="184" t="str">
        <f>IF(OR(M93=0,M94=0),"　 ",M93/M94)</f>
        <v xml:space="preserve">　 </v>
      </c>
      <c r="N95" s="390"/>
      <c r="O95" s="157" t="str">
        <f>IF(OR(O93=0,O94=0),"　 ",O93/O94)</f>
        <v xml:space="preserve">　 </v>
      </c>
      <c r="P95" s="391" t="str">
        <f>IF(OR(P93=0,P94=0),"　 ",P93/P94)</f>
        <v xml:space="preserve">　 </v>
      </c>
      <c r="Q95" s="390"/>
      <c r="R95" s="276" t="str">
        <f>IF(OR(R93=0,R94=0),"　 ",R93/R94)</f>
        <v xml:space="preserve">　 </v>
      </c>
      <c r="S95" s="391" t="str">
        <f>IF(OR(S93=0,S94=0),"　 ",S93/S94)</f>
        <v xml:space="preserve">　 </v>
      </c>
      <c r="T95" s="390"/>
      <c r="U95" s="276" t="str">
        <f>IF(OR(U93=0,U94=0),"　 ",U93/U94)</f>
        <v xml:space="preserve">　 </v>
      </c>
      <c r="V95" s="391" t="str">
        <f>IF(OR(V93=0,V94=0),"　 ",V93/V94)</f>
        <v xml:space="preserve">　 </v>
      </c>
      <c r="W95" s="392"/>
      <c r="X95" s="276" t="str">
        <f>IF(OR(X93=0,X94=0),"　 ",X93/X94)</f>
        <v xml:space="preserve">　 </v>
      </c>
      <c r="Y95" s="391" t="str">
        <f>IF(OR(Y93=0,Y94=0),"　 ",Y93/Y94)</f>
        <v xml:space="preserve">　 </v>
      </c>
      <c r="Z95" s="393"/>
      <c r="AA95" s="394" t="str">
        <f>IF(OR(AA93=0,AA94=0),"　 ",AA93/AA94)</f>
        <v xml:space="preserve">　 </v>
      </c>
      <c r="AB95" s="155" t="str">
        <f>IF(OR(AB93=0,AB94=0),"　 ",AB93/AB94)</f>
        <v xml:space="preserve">　 </v>
      </c>
      <c r="AC95" s="156"/>
      <c r="AD95" s="157" t="str">
        <f>IF(OR(AD93=0,AD94=0),"　 ",AD93/AD94)</f>
        <v xml:space="preserve">　 </v>
      </c>
      <c r="AE95" s="251" t="str">
        <f>IF(OR(AE93=0,AE94=0),"　 ",AE93/AE94)</f>
        <v xml:space="preserve">　 </v>
      </c>
      <c r="AF95" s="156"/>
      <c r="AG95" s="157" t="str">
        <f>IF(OR(AG93=0,AG94=0),"　 ",AG93/AG94)</f>
        <v xml:space="preserve">　 </v>
      </c>
      <c r="AH95" s="155" t="str">
        <f>IF(OR(AH93=0,AH94=0),"　 ",AH93/AH94)</f>
        <v xml:space="preserve">　 </v>
      </c>
      <c r="AI95" s="156"/>
      <c r="AJ95" s="157" t="str">
        <f>IF(OR(AJ93=0,AJ94=0),"　 ",AJ93/AJ94)</f>
        <v xml:space="preserve">　 </v>
      </c>
      <c r="AK95" s="155" t="str">
        <f>IF(OR(AK93=0,AK94=0),"　 ",AK93/AK94)</f>
        <v xml:space="preserve">　 </v>
      </c>
      <c r="AL95" s="393"/>
      <c r="AM95" s="157" t="str">
        <f>IF(OR(AM93=0,AM94=0),"　 ",AM93/AM94)</f>
        <v xml:space="preserve">　 </v>
      </c>
      <c r="AN95" s="160" t="str">
        <f>IF(OR(AN93=0,AN94=0),"　 ",AN93/AN94)</f>
        <v xml:space="preserve">　 </v>
      </c>
      <c r="AO95" s="393"/>
      <c r="AP95" s="188" t="str">
        <f>IF(OR(AP93=0,AP94=0),"　 ",AP93/AP94)</f>
        <v xml:space="preserve">　 </v>
      </c>
      <c r="AQ95" s="99"/>
      <c r="AR95" s="163" t="str">
        <f>IF(OR(AR93=0,AR94=0),"　 ",AR93/AR94)</f>
        <v xml:space="preserve">　 </v>
      </c>
      <c r="AS95" s="395" t="s">
        <v>41</v>
      </c>
      <c r="AT95" s="193" t="str">
        <f>IF(OR(AT93=0,AT94=0),"　 ",AT93/AT94)</f>
        <v xml:space="preserve">　 </v>
      </c>
      <c r="AU95" s="257" t="e">
        <f>AU93/AU94</f>
        <v>#DIV/0!</v>
      </c>
      <c r="AV95" s="395"/>
      <c r="AW95" s="193" t="e">
        <f>AW93/AW94</f>
        <v>#DIV/0!</v>
      </c>
      <c r="AX95" s="163" t="str">
        <f>IF(OR(AX93=0,AX94=0),"　 ",AX93/AX94)</f>
        <v xml:space="preserve">　 </v>
      </c>
      <c r="AY95" s="395" t="s">
        <v>41</v>
      </c>
      <c r="AZ95" s="193" t="str">
        <f>IF(OR(AZ93=0,AZ94=0),"　 ",AZ93/AZ94)</f>
        <v xml:space="preserve">　 </v>
      </c>
      <c r="BB95" s="99"/>
      <c r="BD95" s="166"/>
      <c r="BE95" s="396"/>
      <c r="BF95" s="196"/>
    </row>
    <row r="96" spans="1:58" s="79" customFormat="1" ht="14.25" customHeight="1" x14ac:dyDescent="0.2">
      <c r="A96" s="296"/>
      <c r="B96" s="280"/>
      <c r="C96" s="281"/>
      <c r="D96" s="282">
        <f>D99+D102+D105+D108+D111+D114+D117+D120+D123</f>
        <v>355869</v>
      </c>
      <c r="E96" s="283"/>
      <c r="F96" s="284">
        <f>F99+F102+F105+F108+F111+F114+F117+F120+F123</f>
        <v>14723</v>
      </c>
      <c r="G96" s="282">
        <f>G99+G102+G105+G108+G111+G114+G117+G120+G123</f>
        <v>352977</v>
      </c>
      <c r="H96" s="283"/>
      <c r="I96" s="285">
        <f>I99+I102+I105+I108+I111+I114+I117+I120+I123</f>
        <v>19106</v>
      </c>
      <c r="J96" s="282">
        <f>J99+J102+J105+J108+J111+J114+J117+J120+J123</f>
        <v>433469</v>
      </c>
      <c r="K96" s="283"/>
      <c r="L96" s="285">
        <f>L99+L102+L105+L108+L111+L114+L117+L120+L123</f>
        <v>19754</v>
      </c>
      <c r="M96" s="282">
        <f>M99+M102+M105+M108+M111+M114+M117+M120+M123</f>
        <v>383692</v>
      </c>
      <c r="N96" s="286"/>
      <c r="O96" s="285">
        <f>O99+O102+O105+O108+O111+O114+O117+O120+O123</f>
        <v>16671</v>
      </c>
      <c r="P96" s="282">
        <f>P99+P102+P105+P108+P111+P114+P117+P120+P123</f>
        <v>321655</v>
      </c>
      <c r="Q96" s="286"/>
      <c r="R96" s="285">
        <f>R99+R102+R105+R108+R111+R114+R117+R120+R123</f>
        <v>18205</v>
      </c>
      <c r="S96" s="282">
        <f>S99+S102+S105+S108+S111+S114+S117+S120+S123</f>
        <v>340708</v>
      </c>
      <c r="T96" s="286"/>
      <c r="U96" s="285">
        <f>U99+U102+U105+U108+U111+U114+U117+U120+U123</f>
        <v>17298</v>
      </c>
      <c r="V96" s="282">
        <f>V99+V102+V105+V108+V111+V114+V117+V120+V123</f>
        <v>383026</v>
      </c>
      <c r="W96" s="286"/>
      <c r="X96" s="285">
        <f>X99+X102+X105+X108+X111+X114+X117+X120+X123</f>
        <v>18763</v>
      </c>
      <c r="Y96" s="282">
        <f>Y99+Y102+Y105+Y108+Y111+Y114+Y117+Y120+Y123</f>
        <v>412526</v>
      </c>
      <c r="Z96" s="286"/>
      <c r="AA96" s="285">
        <f>AA99+AA102+AA105+AA108+AA111+AA114+AA117+AA120+AA123</f>
        <v>23864</v>
      </c>
      <c r="AB96" s="282">
        <f>AB99+AB102+AB105+AB108+AB111+AB114+AB117+AB120+AB123</f>
        <v>349302</v>
      </c>
      <c r="AC96" s="286"/>
      <c r="AD96" s="285">
        <f>AD99+AD102+AD105+AD108+AD111+AD114+AD117+AD120+AD123</f>
        <v>16238</v>
      </c>
      <c r="AE96" s="282">
        <f>AE99+AE102+AE105+AE108+AE111+AE114+AE117+AE120+AE123</f>
        <v>407074</v>
      </c>
      <c r="AF96" s="286"/>
      <c r="AG96" s="285">
        <f>AG99+AG102+AG105+AG108+AG111+AG114+AG117+AG120+AG123</f>
        <v>23590</v>
      </c>
      <c r="AH96" s="282">
        <f>AH99+AH102+AH105+AH108+AH111+AH114+AH117+AH120+AH123</f>
        <v>409014</v>
      </c>
      <c r="AI96" s="286"/>
      <c r="AJ96" s="285">
        <f>AJ99+AJ102+AJ105+AJ108+AJ111+AJ114+AJ117+AJ120+AJ123</f>
        <v>22355</v>
      </c>
      <c r="AK96" s="282">
        <f>AK99+AK102+AK105+AK108+AK111+AK114+AK117+AK120+AK123</f>
        <v>414039</v>
      </c>
      <c r="AL96" s="286"/>
      <c r="AM96" s="285">
        <f>AM99+AM102+AM105+AM108+AM111+AM114+AM117+AM120+AM123</f>
        <v>16964</v>
      </c>
      <c r="AN96" s="287">
        <f>AN99+AN102+AN105+AN108+AN111+AN114+AN117+AN120+AN123</f>
        <v>4563351</v>
      </c>
      <c r="AO96" s="286"/>
      <c r="AP96" s="288">
        <f>AP99+AP102+AP105+AP108+AP111+AP114+AP117+AP120+AP123</f>
        <v>227531</v>
      </c>
      <c r="AQ96" s="131"/>
      <c r="AR96" s="289">
        <f>AR99+AR102+AR105+AR108+AR111+AR114+AR117+AR120+AR123</f>
        <v>2188370</v>
      </c>
      <c r="AS96" s="290"/>
      <c r="AT96" s="291">
        <f>AT99+AT102+AT105+AT108+AT111+AT114+AT117+AT120+AT123</f>
        <v>105757</v>
      </c>
      <c r="AU96" s="292">
        <f>AU99+AU102+AU105+AU108+AU111+AU114+AU117+AU120+AU123</f>
        <v>2374981</v>
      </c>
      <c r="AV96" s="290"/>
      <c r="AW96" s="291">
        <f>AW99+AW102+AW105+AW108+AW111+AW114+AW117+AW120+AW123</f>
        <v>121774</v>
      </c>
      <c r="AX96" s="289">
        <f>AX99+AX102+AX105+AX108+AX111+AX114+AX117+AX120+AX123</f>
        <v>708846</v>
      </c>
      <c r="AY96" s="290"/>
      <c r="AZ96" s="291">
        <f>AZ99+AZ102+AZ105+AZ108+AZ111+AZ114+AZ117+AZ120+AZ123</f>
        <v>33829</v>
      </c>
      <c r="BA96" s="135"/>
      <c r="BB96" s="131"/>
      <c r="BD96" s="293">
        <f>BD99+BD102+BD105+BD108+BD111+BD114+BD117+BD120+BD123</f>
        <v>4563351</v>
      </c>
      <c r="BE96" s="294"/>
      <c r="BF96" s="295">
        <f>BF99+BF102+BF105+BF108+BF111+BF114+BF117+BF120+BF123</f>
        <v>227531</v>
      </c>
    </row>
    <row r="97" spans="1:58" ht="14.25" customHeight="1" x14ac:dyDescent="0.2">
      <c r="A97" s="296"/>
      <c r="B97" s="297" t="s">
        <v>52</v>
      </c>
      <c r="C97" s="298"/>
      <c r="D97" s="299">
        <f>D100+D103+D106+D109+D112+D115+D118+D121+D124</f>
        <v>387209</v>
      </c>
      <c r="E97" s="300"/>
      <c r="F97" s="301">
        <f>F100+F103+F106+F109+F112+F115+F118+F121+F124</f>
        <v>9758</v>
      </c>
      <c r="G97" s="299">
        <f>G100+G103+G106+G109+G112+G115+G118+G121+G124</f>
        <v>409894</v>
      </c>
      <c r="H97" s="300"/>
      <c r="I97" s="301">
        <f>I100+I103+I106+I109+I112+I115+I118+I121+I124</f>
        <v>16952</v>
      </c>
      <c r="J97" s="299">
        <f>J100+J103+J106+J109+J112+J115+J118+J121+J124</f>
        <v>445970</v>
      </c>
      <c r="K97" s="300"/>
      <c r="L97" s="301">
        <f>L100+L103+L106+L109+L112+L115+L118+L121+L124</f>
        <v>16791</v>
      </c>
      <c r="M97" s="299">
        <f>M100+M103+M106+M109+M112+M115+M118+M121+M124</f>
        <v>385661</v>
      </c>
      <c r="N97" s="300"/>
      <c r="O97" s="301">
        <f>O100+O103+O106+O109+O112+O115+O118+O121+O124</f>
        <v>15077</v>
      </c>
      <c r="P97" s="299">
        <f>P100+P103+P106+P109+P112+P115+P118+P121+P124</f>
        <v>321767</v>
      </c>
      <c r="Q97" s="300"/>
      <c r="R97" s="301">
        <f>R100+R103+R106+R109+R112+R115+R118+R121+R124</f>
        <v>13667</v>
      </c>
      <c r="S97" s="299">
        <f>S100+S103+S106+S109+S112+S115+S118+S121+S124</f>
        <v>379967</v>
      </c>
      <c r="T97" s="300"/>
      <c r="U97" s="301">
        <f>U100+U103+U106+U109+U112+U115+U118+U121+U124</f>
        <v>15067</v>
      </c>
      <c r="V97" s="299">
        <f>V100+V103+V106+V109+V112+V115+V118+V121+V124</f>
        <v>380916</v>
      </c>
      <c r="W97" s="300"/>
      <c r="X97" s="301">
        <f>X100+X103+X106+X109+X112+X115+X118+X121+X124</f>
        <v>13286</v>
      </c>
      <c r="Y97" s="299">
        <f>Y100+Y103+Y106+Y109+Y112+Y115+Y118+Y121+Y124</f>
        <v>369112</v>
      </c>
      <c r="Z97" s="300"/>
      <c r="AA97" s="301">
        <f>AA100+AA103+AA106+AA109+AA112+AA115+AA118+AA121+AA124</f>
        <v>15250</v>
      </c>
      <c r="AB97" s="299">
        <f>AB100+AB103+AB106+AB109+AB112+AB115+AB118+AB121+AB124</f>
        <v>328345</v>
      </c>
      <c r="AC97" s="300"/>
      <c r="AD97" s="301">
        <f>AD100+AD103+AD106+AD109+AD112+AD115+AD118+AD121+AD124</f>
        <v>16620</v>
      </c>
      <c r="AE97" s="299">
        <f>AE100+AE103+AE106+AE109+AE112+AE115+AE118+AE121+AE124</f>
        <v>381290</v>
      </c>
      <c r="AF97" s="300"/>
      <c r="AG97" s="301">
        <f>AG100+AG103+AG106+AG109+AG112+AG115+AG118+AG121+AG124</f>
        <v>19255</v>
      </c>
      <c r="AH97" s="299">
        <f>AH100+AH103+AH106+AH109+AH112+AH115+AH118+AH121+AH124</f>
        <v>369292</v>
      </c>
      <c r="AI97" s="300"/>
      <c r="AJ97" s="301">
        <f>AJ100+AJ103+AJ106+AJ109+AJ112+AJ115+AJ118+AJ121+AJ124</f>
        <v>19329</v>
      </c>
      <c r="AK97" s="299">
        <f>AK100+AK103+AK106+AK109+AK112+AK115+AK118+AK121+AK124</f>
        <v>366874</v>
      </c>
      <c r="AL97" s="300"/>
      <c r="AM97" s="302">
        <f>AM100+AM103+AM106+AM109+AM112+AM115+AM118+AM121+AM124</f>
        <v>17656</v>
      </c>
      <c r="AN97" s="303">
        <f>AN100+AN103+AN106+AN109+AN112+AN115+AN118+AN121+AN124</f>
        <v>4526297</v>
      </c>
      <c r="AO97" s="304"/>
      <c r="AP97" s="305">
        <f>AP100+AP103+AP106+AP109+AP112+AP115+AP118+AP121+AP124</f>
        <v>188708</v>
      </c>
      <c r="AQ97" s="99"/>
      <c r="AR97" s="306">
        <f>AR100+AR103+AR106+AR109+AR112+AR115+AR118+AR121+AR124</f>
        <v>2330468</v>
      </c>
      <c r="AS97" s="307"/>
      <c r="AT97" s="308">
        <f>AT100+AT103+AT106+AT109+AT112+AT115+AT118+AT121+AT124</f>
        <v>87312</v>
      </c>
      <c r="AU97" s="309">
        <f>AU100+AU103+AU106+AU109+AU112+AU115+AU118+AU121+AU124</f>
        <v>2195829</v>
      </c>
      <c r="AV97" s="307"/>
      <c r="AW97" s="308">
        <f>AW100+AW103+AW106+AW109+AW112+AW115+AW118+AW121+AW124</f>
        <v>101396</v>
      </c>
      <c r="AX97" s="306">
        <f>AX100+AX103+AX106+AX109+AX112+AX115+AX118+AX121+AX124</f>
        <v>797103</v>
      </c>
      <c r="AY97" s="307"/>
      <c r="AZ97" s="308">
        <f>AZ100+AZ103+AZ106+AZ109+AZ112+AZ115+AZ118+AZ121+AZ124</f>
        <v>26710</v>
      </c>
      <c r="BB97" s="99"/>
      <c r="BD97" s="310">
        <f>BD100+BD103+BD106+BD109+BD112+BD115+BD118+BD121+BD124</f>
        <v>4526297</v>
      </c>
      <c r="BE97" s="311"/>
      <c r="BF97" s="312">
        <f>BF100+BF103+BF106+BF109+BF112+BF115+BF118+BF121+BF124</f>
        <v>188708</v>
      </c>
    </row>
    <row r="98" spans="1:58" ht="14.25" customHeight="1" x14ac:dyDescent="0.2">
      <c r="A98" s="296"/>
      <c r="B98" s="313"/>
      <c r="C98" s="314"/>
      <c r="D98" s="315">
        <f>IF(OR(D96=0,D97=0),"　 ",D96/D97)</f>
        <v>0.91906179866686988</v>
      </c>
      <c r="E98" s="316" t="s">
        <v>39</v>
      </c>
      <c r="F98" s="317">
        <f>IF(OR(F96=0,F97=0),"　 ",F96/F97)</f>
        <v>1.5088132814101249</v>
      </c>
      <c r="G98" s="315">
        <f>IF(OR(G96=0,G97=0),"　 ",G96/G97)</f>
        <v>0.86114214894582497</v>
      </c>
      <c r="H98" s="316"/>
      <c r="I98" s="317">
        <f>IF(OR(I96=0,I97=0),"　 ",I96/I97)</f>
        <v>1.1270646531382729</v>
      </c>
      <c r="J98" s="315">
        <f>IF(OR(J96=0,J97=0),"　 ",J96/J97)</f>
        <v>0.97196896652241183</v>
      </c>
      <c r="K98" s="316"/>
      <c r="L98" s="317">
        <f>IF(OR(L96=0,L97=0),"　 ",L96/L97)</f>
        <v>1.1764635816806623</v>
      </c>
      <c r="M98" s="315">
        <f>IF(OR(M96=0,M97=0),"　 ",M96/M97)</f>
        <v>0.9948944798670335</v>
      </c>
      <c r="N98" s="316"/>
      <c r="O98" s="317">
        <f>IF(OR(O96=0,O97=0),"　 ",O96/O97)</f>
        <v>1.1057239503880083</v>
      </c>
      <c r="P98" s="315">
        <f>IF(OR(P96=0,P97=0),"　 ",P96/P97)</f>
        <v>0.99965192204296893</v>
      </c>
      <c r="Q98" s="316"/>
      <c r="R98" s="317">
        <f>IF(OR(R96=0,R97=0),"　 ",R96/R97)</f>
        <v>1.3320406819345869</v>
      </c>
      <c r="S98" s="315">
        <f>IF(OR(S96=0,S97=0),"　 ",S96/S97)</f>
        <v>0.89667786939392102</v>
      </c>
      <c r="T98" s="316"/>
      <c r="U98" s="317">
        <f>IF(OR(U96=0,U97=0),"　 ",U96/U97)</f>
        <v>1.1480719453109445</v>
      </c>
      <c r="V98" s="315">
        <f>IF(OR(V96=0,V97=0),"　 ",V96/V97)</f>
        <v>1.0055392790011446</v>
      </c>
      <c r="W98" s="316"/>
      <c r="X98" s="317">
        <f>IF(OR(X96=0,X97=0),"　 ",X96/X97)</f>
        <v>1.4122384464850217</v>
      </c>
      <c r="Y98" s="315">
        <f>IF(OR(Y96=0,Y97=0),"　 ",Y96/Y97)</f>
        <v>1.1176174169357811</v>
      </c>
      <c r="Z98" s="316"/>
      <c r="AA98" s="317">
        <f>IF(OR(AA96=0,AA97=0),"　 ",AA96/AA97)</f>
        <v>1.5648524590163935</v>
      </c>
      <c r="AB98" s="315">
        <f>IF(OR(AB96=0,AB97=0),"　 ",AB96/AB97)</f>
        <v>1.0638261584613744</v>
      </c>
      <c r="AC98" s="316"/>
      <c r="AD98" s="317">
        <f>IF(OR(AD96=0,AD97=0),"　 ",AD96/AD97)</f>
        <v>0.97701564380264738</v>
      </c>
      <c r="AE98" s="315">
        <f>IF(OR(AE96=0,AE97=0),"　 ",AE96/AE97)</f>
        <v>1.0676230690550499</v>
      </c>
      <c r="AF98" s="316"/>
      <c r="AG98" s="317">
        <f>IF(OR(AG96=0,AG97=0),"　 ",AG96/AG97)</f>
        <v>1.2251363282264347</v>
      </c>
      <c r="AH98" s="315">
        <f>IF(OR(AH96=0,AH97=0),"　 ",AH96/AH97)</f>
        <v>1.107562579205615</v>
      </c>
      <c r="AI98" s="316"/>
      <c r="AJ98" s="317">
        <f>IF(OR(AJ96=0,AJ97=0),"　 ",AJ96/AJ97)</f>
        <v>1.1565523306948109</v>
      </c>
      <c r="AK98" s="315">
        <f>IF(OR(AK96=0,AK97=0),"　 ",AK96/AK97)</f>
        <v>1.1285591238408827</v>
      </c>
      <c r="AL98" s="318"/>
      <c r="AM98" s="317">
        <f>IF(OR(AM96=0,AM97=0),"　 ",AM96/AM97)</f>
        <v>0.96080652469415495</v>
      </c>
      <c r="AN98" s="319">
        <f>IF(OR(AN96=0,AN97=0),"　 ",AN96/AN97)</f>
        <v>1.0081863828202171</v>
      </c>
      <c r="AO98" s="318"/>
      <c r="AP98" s="320">
        <f>IF(OR(AP96=0,AP97=0),"　 ",AP96/AP97)</f>
        <v>1.2057305466646884</v>
      </c>
      <c r="AQ98" s="99"/>
      <c r="AR98" s="321">
        <f>IF(OR(AR96=0,AR97=0),"　 ",AR96/AR97)</f>
        <v>0.93902598104758361</v>
      </c>
      <c r="AS98" s="322" t="s">
        <v>41</v>
      </c>
      <c r="AT98" s="323">
        <f>IF(OR(AT96=0,AT97=0),"　 ",AT96/AT97)</f>
        <v>1.2112538940809969</v>
      </c>
      <c r="AU98" s="397">
        <f>AU96/AU97</f>
        <v>1.0815874095842617</v>
      </c>
      <c r="AV98" s="322"/>
      <c r="AW98" s="323">
        <f>AW96/AW97</f>
        <v>1.2009743974121267</v>
      </c>
      <c r="AX98" s="321">
        <f>IF(OR(AX96=0,AX97=0),"　 ",AX96/AX97)</f>
        <v>0.88927779722319444</v>
      </c>
      <c r="AY98" s="322" t="s">
        <v>41</v>
      </c>
      <c r="AZ98" s="323">
        <f>IF(OR(AZ96=0,AZ97=0),"　 ",AZ96/AZ97)</f>
        <v>1.2665293897416698</v>
      </c>
      <c r="BB98" s="99"/>
      <c r="BD98" s="324"/>
      <c r="BE98" s="325"/>
      <c r="BF98" s="326"/>
    </row>
    <row r="99" spans="1:58" s="79" customFormat="1" ht="14.25" customHeight="1" x14ac:dyDescent="0.2">
      <c r="A99" s="296"/>
      <c r="B99" s="327" t="s">
        <v>37</v>
      </c>
      <c r="C99" s="124"/>
      <c r="D99" s="125">
        <f>SUM(D392:D402)</f>
        <v>18387</v>
      </c>
      <c r="E99" s="126"/>
      <c r="F99" s="127">
        <f>SUM(F392:F402)</f>
        <v>735</v>
      </c>
      <c r="G99" s="125">
        <f>SUM(G392:G402)</f>
        <v>15092</v>
      </c>
      <c r="H99" s="126"/>
      <c r="I99" s="127">
        <f>SUM(I392:I402)</f>
        <v>534</v>
      </c>
      <c r="J99" s="125">
        <f>SUM(J392:J402)</f>
        <v>27253</v>
      </c>
      <c r="K99" s="126"/>
      <c r="L99" s="127">
        <f>SUM(L392:L402)</f>
        <v>589</v>
      </c>
      <c r="M99" s="125">
        <f>SUM(M392:M402)</f>
        <v>20082</v>
      </c>
      <c r="N99" s="126"/>
      <c r="O99" s="127">
        <f>SUM(O392:O402)</f>
        <v>317</v>
      </c>
      <c r="P99" s="125">
        <f>SUM(P392:P402)</f>
        <v>16770</v>
      </c>
      <c r="Q99" s="126"/>
      <c r="R99" s="127">
        <f>SUM(R392:R402)</f>
        <v>323</v>
      </c>
      <c r="S99" s="125">
        <f>SUM(S392:S402)</f>
        <v>17137</v>
      </c>
      <c r="T99" s="126"/>
      <c r="U99" s="127">
        <f>SUM(U392:U402)</f>
        <v>70</v>
      </c>
      <c r="V99" s="125">
        <f>SUM(V392:V402)</f>
        <v>17202</v>
      </c>
      <c r="W99" s="126"/>
      <c r="X99" s="127">
        <f>SUM(X392:X402)</f>
        <v>145</v>
      </c>
      <c r="Y99" s="125">
        <f>SUM(Y392:Y402)</f>
        <v>16238</v>
      </c>
      <c r="Z99" s="126"/>
      <c r="AA99" s="127">
        <f>SUM(AA392:AA402)</f>
        <v>487</v>
      </c>
      <c r="AB99" s="125">
        <f>SUM(AB392:AB402)</f>
        <v>18911</v>
      </c>
      <c r="AC99" s="126"/>
      <c r="AD99" s="127">
        <f>SUM(AD392:AD402)</f>
        <v>251</v>
      </c>
      <c r="AE99" s="125">
        <f>SUM(AE392:AE402)</f>
        <v>18443</v>
      </c>
      <c r="AF99" s="126"/>
      <c r="AG99" s="127">
        <f>SUM(AG392:AG402)</f>
        <v>1504</v>
      </c>
      <c r="AH99" s="125">
        <f>SUM(AH392:AH402)</f>
        <v>16948</v>
      </c>
      <c r="AI99" s="126"/>
      <c r="AJ99" s="127">
        <f>SUM(AJ392:AJ402)</f>
        <v>1079</v>
      </c>
      <c r="AK99" s="125">
        <f>SUM(AK392:AK402)</f>
        <v>19304</v>
      </c>
      <c r="AL99" s="126"/>
      <c r="AM99" s="127">
        <f>SUM(AM392:AM402)</f>
        <v>570</v>
      </c>
      <c r="AN99" s="128">
        <f>SUMIF($D$5:$AM$5,$AN$5,D99:AM99)</f>
        <v>221767</v>
      </c>
      <c r="AO99" s="129"/>
      <c r="AP99" s="130">
        <f>SUMIF($D$5:$AM$5,$AP$5,D99:AM99)</f>
        <v>6604</v>
      </c>
      <c r="AQ99" s="131"/>
      <c r="AR99" s="132">
        <f>SUMIF($D$5:$U$5,$AR$5,D99:U99)</f>
        <v>114721</v>
      </c>
      <c r="AS99" s="133"/>
      <c r="AT99" s="134">
        <f>SUMIF($D$5:$U$5,$AT$5,D99:U99)</f>
        <v>2568</v>
      </c>
      <c r="AU99" s="132">
        <f>V99+Y99+AB99+AE99+AH99+AK99</f>
        <v>107046</v>
      </c>
      <c r="AV99" s="133"/>
      <c r="AW99" s="134">
        <f>X99+AA99+AD99+AG99+AJ99+AM99</f>
        <v>4036</v>
      </c>
      <c r="AX99" s="132">
        <f>SUMIF($D$5:$I$5,$AX$5,D99:I99)</f>
        <v>33479</v>
      </c>
      <c r="AY99" s="133"/>
      <c r="AZ99" s="134">
        <f>SUMIF($D$5:$I$5,$AZ$5,D99:I99)</f>
        <v>1269</v>
      </c>
      <c r="BA99" s="135"/>
      <c r="BB99" s="131"/>
      <c r="BD99" s="136">
        <f>AR99+AU99</f>
        <v>221767</v>
      </c>
      <c r="BE99" s="137"/>
      <c r="BF99" s="138">
        <f>AT99+AW99</f>
        <v>6604</v>
      </c>
    </row>
    <row r="100" spans="1:58" ht="14.25" customHeight="1" x14ac:dyDescent="0.2">
      <c r="A100" s="296"/>
      <c r="B100" s="327"/>
      <c r="C100" s="139" t="s">
        <v>38</v>
      </c>
      <c r="D100" s="140">
        <v>14876</v>
      </c>
      <c r="E100" s="141"/>
      <c r="F100" s="142">
        <v>453</v>
      </c>
      <c r="G100" s="140">
        <v>16521</v>
      </c>
      <c r="H100" s="141"/>
      <c r="I100" s="142">
        <v>615</v>
      </c>
      <c r="J100" s="140">
        <v>22466</v>
      </c>
      <c r="K100" s="141"/>
      <c r="L100" s="142">
        <v>420</v>
      </c>
      <c r="M100" s="140">
        <v>22741</v>
      </c>
      <c r="N100" s="141"/>
      <c r="O100" s="142">
        <v>909</v>
      </c>
      <c r="P100" s="140">
        <v>18471</v>
      </c>
      <c r="Q100" s="141"/>
      <c r="R100" s="142">
        <v>509</v>
      </c>
      <c r="S100" s="140">
        <v>22189</v>
      </c>
      <c r="T100" s="141"/>
      <c r="U100" s="142">
        <v>427</v>
      </c>
      <c r="V100" s="140">
        <v>18568</v>
      </c>
      <c r="W100" s="141"/>
      <c r="X100" s="142">
        <v>471</v>
      </c>
      <c r="Y100" s="140">
        <v>21169</v>
      </c>
      <c r="Z100" s="141"/>
      <c r="AA100" s="142">
        <v>695</v>
      </c>
      <c r="AB100" s="140">
        <v>14838</v>
      </c>
      <c r="AC100" s="141"/>
      <c r="AD100" s="142">
        <v>366</v>
      </c>
      <c r="AE100" s="140">
        <v>23477</v>
      </c>
      <c r="AF100" s="141"/>
      <c r="AG100" s="142">
        <v>2071</v>
      </c>
      <c r="AH100" s="140">
        <v>14695</v>
      </c>
      <c r="AI100" s="141"/>
      <c r="AJ100" s="142">
        <v>783</v>
      </c>
      <c r="AK100" s="140">
        <v>14081</v>
      </c>
      <c r="AL100" s="141"/>
      <c r="AM100" s="143">
        <v>1367</v>
      </c>
      <c r="AN100" s="144">
        <f>SUMIF($D$5:$AM$5,$AN$5,D100:AM100)</f>
        <v>224092</v>
      </c>
      <c r="AO100" s="211"/>
      <c r="AP100" s="146">
        <f>SUMIF($D$5:$AM$5,$AP$5,D100:AM100)</f>
        <v>9086</v>
      </c>
      <c r="AQ100" s="147"/>
      <c r="AR100" s="148">
        <f>SUMIF($D$5:$U$5,$AR$5,D100:U100)</f>
        <v>117264</v>
      </c>
      <c r="AS100" s="149"/>
      <c r="AT100" s="150">
        <f>SUMIF($D$5:$U$5,$AT$5,D100:U100)</f>
        <v>3333</v>
      </c>
      <c r="AU100" s="148">
        <f>V100+Y100+AB100+AE100+AH100+AK100</f>
        <v>106828</v>
      </c>
      <c r="AV100" s="149"/>
      <c r="AW100" s="150">
        <f>X100+AA100+AD100+AG100+AJ100+AM100</f>
        <v>5753</v>
      </c>
      <c r="AX100" s="148">
        <f>SUMIF($D$5:$I$5,$AX$5,D100:I100)</f>
        <v>31397</v>
      </c>
      <c r="AY100" s="149"/>
      <c r="AZ100" s="150">
        <f>SUMIF($D$5:$I$5,$AZ$5,D100:I100)</f>
        <v>1068</v>
      </c>
      <c r="BB100" s="99"/>
      <c r="BD100" s="152">
        <f>AR100+AU100</f>
        <v>224092</v>
      </c>
      <c r="BE100" s="153"/>
      <c r="BF100" s="154">
        <f>AT100+AW100</f>
        <v>9086</v>
      </c>
    </row>
    <row r="101" spans="1:58" ht="14.25" customHeight="1" x14ac:dyDescent="0.2">
      <c r="A101" s="296"/>
      <c r="B101" s="327"/>
      <c r="C101" s="139"/>
      <c r="D101" s="155">
        <f>IF(OR(D99=0,D100=0),"　 ",D99/D100)</f>
        <v>1.2360177467061038</v>
      </c>
      <c r="E101" s="156" t="s">
        <v>39</v>
      </c>
      <c r="F101" s="157">
        <f>IF(OR(F99=0,F100=0),"　 ",F99/F100)</f>
        <v>1.6225165562913908</v>
      </c>
      <c r="G101" s="155">
        <f>IF(OR(G99=0,G100=0),"　 ",G99/G100)</f>
        <v>0.9135040251800739</v>
      </c>
      <c r="H101" s="156"/>
      <c r="I101" s="157">
        <f>IF(OR(I99=0,I100=0),"　 ",I99/I100)</f>
        <v>0.86829268292682926</v>
      </c>
      <c r="J101" s="155">
        <f>IF(OR(J99=0,J100=0),"　 ",J99/J100)</f>
        <v>1.2130775393928603</v>
      </c>
      <c r="K101" s="156"/>
      <c r="L101" s="157">
        <f>IF(OR(L99=0,L100=0),"　 ",L99/L100)</f>
        <v>1.4023809523809523</v>
      </c>
      <c r="M101" s="155">
        <f>IF(OR(M99=0,M100=0),"　 ",M99/M100)</f>
        <v>0.88307462292775163</v>
      </c>
      <c r="N101" s="156"/>
      <c r="O101" s="157">
        <f>IF(OR(O99=0,O100=0),"　 ",O99/O100)</f>
        <v>0.34873487348734872</v>
      </c>
      <c r="P101" s="155">
        <f>IF(OR(P99=0,P100=0),"　 ",P99/P100)</f>
        <v>0.90790969628065621</v>
      </c>
      <c r="Q101" s="156"/>
      <c r="R101" s="157">
        <f>IF(OR(R99=0,R100=0),"　 ",R99/R100)</f>
        <v>0.63457760314341849</v>
      </c>
      <c r="S101" s="155">
        <f>IF(OR(S99=0,S100=0),"　 ",S99/S100)</f>
        <v>0.77231961782865388</v>
      </c>
      <c r="T101" s="156"/>
      <c r="U101" s="157">
        <f>IF(OR(U99=0,U100=0),"　 ",U99/U100)</f>
        <v>0.16393442622950818</v>
      </c>
      <c r="V101" s="155">
        <f>IF(OR(V99=0,V100=0),"　 ",V99/V100)</f>
        <v>0.92643257216716934</v>
      </c>
      <c r="W101" s="156"/>
      <c r="X101" s="157">
        <f>IF(OR(X99=0,X100=0),"　 ",X99/X100)</f>
        <v>0.30785562632696389</v>
      </c>
      <c r="Y101" s="155">
        <f>IF(OR(Y99=0,Y100=0),"　 ",Y99/Y100)</f>
        <v>0.76706504794747032</v>
      </c>
      <c r="Z101" s="156"/>
      <c r="AA101" s="157">
        <f>IF(OR(AA99=0,AA100=0),"　 ",AA99/AA100)</f>
        <v>0.70071942446043167</v>
      </c>
      <c r="AB101" s="155">
        <f>IF(OR(AB99=0,AB100=0),"　 ",AB99/AB100)</f>
        <v>1.2744979107696455</v>
      </c>
      <c r="AC101" s="156"/>
      <c r="AD101" s="157">
        <f>IF(OR(AD99=0,AD100=0),"　 ",AD99/AD100)</f>
        <v>0.68579234972677594</v>
      </c>
      <c r="AE101" s="155">
        <f>IF(OR(AE99=0,AE100=0),"　 ",AE99/AE100)</f>
        <v>0.78557737359969326</v>
      </c>
      <c r="AF101" s="156"/>
      <c r="AG101" s="157">
        <f>IF(OR(AG99=0,AG100=0),"　 ",AG99/AG100)</f>
        <v>0.72621921776919363</v>
      </c>
      <c r="AH101" s="155">
        <f>IF(OR(AH99=0,AH100=0),"　 ",AH99/AH100)</f>
        <v>1.1533174549166383</v>
      </c>
      <c r="AI101" s="156"/>
      <c r="AJ101" s="157">
        <f>IF(OR(AJ99=0,AJ100=0),"　 ",AJ99/AJ100)</f>
        <v>1.3780332056194124</v>
      </c>
      <c r="AK101" s="155">
        <f>IF(OR(AK99=0,AK100=0),"　 ",AK99/AK100)</f>
        <v>1.3709253604147433</v>
      </c>
      <c r="AL101" s="374"/>
      <c r="AM101" s="276">
        <f>IF(OR(AM99=0,AM100=0),"　 ",AM99/AM100)</f>
        <v>0.41697147037307974</v>
      </c>
      <c r="AN101" s="160">
        <f>IF(OR(AN99=0,AN100=0),"　 ",AN99/AN100)</f>
        <v>0.98962479695839212</v>
      </c>
      <c r="AO101" s="161"/>
      <c r="AP101" s="162">
        <f>IF(OR(AP99=0,AP100=0),"　 ",AP99/AP100)</f>
        <v>0.72683248954435398</v>
      </c>
      <c r="AQ101" s="99"/>
      <c r="AR101" s="163">
        <f>IF(OR(AR99=0,AR100=0),"　 ",AR99/AR100)</f>
        <v>0.97831389002592439</v>
      </c>
      <c r="AS101" s="164" t="s">
        <v>41</v>
      </c>
      <c r="AT101" s="165">
        <f>IF(OR(AT99=0,AT100=0),"　 ",AT99/AT100)</f>
        <v>0.77047704770477043</v>
      </c>
      <c r="AU101" s="163">
        <f>AU99/AU100</f>
        <v>1.0020406634964616</v>
      </c>
      <c r="AV101" s="164"/>
      <c r="AW101" s="165">
        <f>AW99/AW100</f>
        <v>0.70154701894663651</v>
      </c>
      <c r="AX101" s="163">
        <f>IF(OR(AX99=0,AX100=0),"　 ",AX99/AX100)</f>
        <v>1.0663120680319775</v>
      </c>
      <c r="AY101" s="164" t="s">
        <v>41</v>
      </c>
      <c r="AZ101" s="165">
        <f>IF(OR(AZ99=0,AZ100=0),"　 ",AZ99/AZ100)</f>
        <v>1.1882022471910112</v>
      </c>
      <c r="BB101" s="99"/>
      <c r="BD101" s="166"/>
      <c r="BE101" s="167"/>
      <c r="BF101" s="168"/>
    </row>
    <row r="102" spans="1:58" s="79" customFormat="1" ht="14.25" customHeight="1" x14ac:dyDescent="0.2">
      <c r="A102" s="296"/>
      <c r="B102" s="327"/>
      <c r="C102" s="169"/>
      <c r="D102" s="170">
        <f>SUM(D403:D408)</f>
        <v>12300</v>
      </c>
      <c r="E102" s="171"/>
      <c r="F102" s="172">
        <f>SUM(F403:F408)</f>
        <v>1960</v>
      </c>
      <c r="G102" s="170">
        <f>SUM(G403:G408)</f>
        <v>13827</v>
      </c>
      <c r="H102" s="171"/>
      <c r="I102" s="172">
        <f>SUM(I403:I408)</f>
        <v>1732</v>
      </c>
      <c r="J102" s="170">
        <f>SUM(J403:J408)</f>
        <v>13549</v>
      </c>
      <c r="K102" s="171"/>
      <c r="L102" s="172">
        <f>SUM(L403:L408)</f>
        <v>2467</v>
      </c>
      <c r="M102" s="170">
        <f>SUM(M403:M408)</f>
        <v>7407</v>
      </c>
      <c r="N102" s="171"/>
      <c r="O102" s="172">
        <f>SUM(O403:O408)</f>
        <v>1823</v>
      </c>
      <c r="P102" s="170">
        <f>SUM(P403:P408)</f>
        <v>12980</v>
      </c>
      <c r="Q102" s="171"/>
      <c r="R102" s="172">
        <f>SUM(R403:R408)</f>
        <v>2184</v>
      </c>
      <c r="S102" s="170">
        <f>SUM(S403:S408)</f>
        <v>11405</v>
      </c>
      <c r="T102" s="171"/>
      <c r="U102" s="398">
        <f>SUM(U403:U408)</f>
        <v>1770</v>
      </c>
      <c r="V102" s="170">
        <f>SUM(V403:V408)</f>
        <v>13902</v>
      </c>
      <c r="W102" s="171"/>
      <c r="X102" s="172">
        <f>SUM(X403:X408)</f>
        <v>2121</v>
      </c>
      <c r="Y102" s="170">
        <f>SUM(Y403:Y408)</f>
        <v>11540</v>
      </c>
      <c r="Z102" s="171"/>
      <c r="AA102" s="172">
        <f>SUM(AA403:AA408)</f>
        <v>2954</v>
      </c>
      <c r="AB102" s="170">
        <f>SUM(AB403:AB408)</f>
        <v>12409</v>
      </c>
      <c r="AC102" s="171"/>
      <c r="AD102" s="172">
        <f>SUM(AD403:AD408)</f>
        <v>1847</v>
      </c>
      <c r="AE102" s="170">
        <f>SUM(AE403:AE408)</f>
        <v>10587</v>
      </c>
      <c r="AF102" s="171"/>
      <c r="AG102" s="172">
        <f>SUM(AG403:AG408)</f>
        <v>3031</v>
      </c>
      <c r="AH102" s="170">
        <f>SUM(AH403:AH408)</f>
        <v>13805</v>
      </c>
      <c r="AI102" s="171"/>
      <c r="AJ102" s="172">
        <f>SUM(AJ403:AJ408)</f>
        <v>2528</v>
      </c>
      <c r="AK102" s="170">
        <f>SUM(AK403:AK408)</f>
        <v>20605</v>
      </c>
      <c r="AL102" s="171"/>
      <c r="AM102" s="172">
        <f>SUM(AM403:AM408)</f>
        <v>1404</v>
      </c>
      <c r="AN102" s="174">
        <f>SUMIF($D$5:$AM$5,$AN$5,D102:AM102)</f>
        <v>154316</v>
      </c>
      <c r="AO102" s="173"/>
      <c r="AP102" s="175">
        <f>SUMIF($D$5:$AM$5,$AP$5,D102:AM102)</f>
        <v>25821</v>
      </c>
      <c r="AQ102" s="131"/>
      <c r="AR102" s="176">
        <f>SUMIF($D$5:$U$5,$AR$5,D102:U102)</f>
        <v>71468</v>
      </c>
      <c r="AS102" s="177"/>
      <c r="AT102" s="178">
        <f>SUMIF($D$5:$U$5,$AT$5,D102:U102)</f>
        <v>11936</v>
      </c>
      <c r="AU102" s="176">
        <f>V102+Y102+AB102+AE102+AH102+AK102</f>
        <v>82848</v>
      </c>
      <c r="AV102" s="177"/>
      <c r="AW102" s="178">
        <f>X102+AA102+AD102+AG102+AJ102+AM102</f>
        <v>13885</v>
      </c>
      <c r="AX102" s="176">
        <f>SUMIF($D$5:$I$5,$AX$5,D102:I102)</f>
        <v>26127</v>
      </c>
      <c r="AY102" s="177"/>
      <c r="AZ102" s="178">
        <f>SUMIF($D$5:$I$5,$AZ$5,D102:I102)</f>
        <v>3692</v>
      </c>
      <c r="BA102" s="135"/>
      <c r="BB102" s="131"/>
      <c r="BD102" s="179">
        <f>AR102+AU102</f>
        <v>154316</v>
      </c>
      <c r="BE102" s="180"/>
      <c r="BF102" s="181">
        <f>AT102+AW102</f>
        <v>25821</v>
      </c>
    </row>
    <row r="103" spans="1:58" ht="14.25" customHeight="1" x14ac:dyDescent="0.2">
      <c r="A103" s="296"/>
      <c r="B103" s="327"/>
      <c r="C103" s="182" t="s">
        <v>40</v>
      </c>
      <c r="D103" s="140">
        <v>11920</v>
      </c>
      <c r="E103" s="141"/>
      <c r="F103" s="142">
        <v>2482</v>
      </c>
      <c r="G103" s="140">
        <v>14757</v>
      </c>
      <c r="H103" s="141"/>
      <c r="I103" s="142">
        <v>2237</v>
      </c>
      <c r="J103" s="140">
        <v>7935</v>
      </c>
      <c r="K103" s="141"/>
      <c r="L103" s="142">
        <v>2362</v>
      </c>
      <c r="M103" s="140">
        <v>9631</v>
      </c>
      <c r="N103" s="141"/>
      <c r="O103" s="142">
        <v>3031</v>
      </c>
      <c r="P103" s="140">
        <v>11565</v>
      </c>
      <c r="Q103" s="141"/>
      <c r="R103" s="142">
        <v>2411</v>
      </c>
      <c r="S103" s="140">
        <v>6607</v>
      </c>
      <c r="T103" s="141"/>
      <c r="U103" s="142">
        <v>2118</v>
      </c>
      <c r="V103" s="140">
        <v>8914</v>
      </c>
      <c r="W103" s="141"/>
      <c r="X103" s="142">
        <v>1420</v>
      </c>
      <c r="Y103" s="140">
        <v>7934</v>
      </c>
      <c r="Z103" s="141"/>
      <c r="AA103" s="142">
        <v>2590</v>
      </c>
      <c r="AB103" s="140">
        <v>4564</v>
      </c>
      <c r="AC103" s="141"/>
      <c r="AD103" s="142">
        <v>1263</v>
      </c>
      <c r="AE103" s="140">
        <v>13984</v>
      </c>
      <c r="AF103" s="141"/>
      <c r="AG103" s="142">
        <v>2072</v>
      </c>
      <c r="AH103" s="140">
        <v>10964</v>
      </c>
      <c r="AI103" s="141"/>
      <c r="AJ103" s="142">
        <v>3495</v>
      </c>
      <c r="AK103" s="140">
        <v>6912</v>
      </c>
      <c r="AL103" s="141"/>
      <c r="AM103" s="143">
        <v>1718</v>
      </c>
      <c r="AN103" s="144">
        <f>SUMIF($D$5:$AM$5,$AN$5,D103:AM103)</f>
        <v>115687</v>
      </c>
      <c r="AO103" s="211"/>
      <c r="AP103" s="146">
        <f>SUMIF($D$5:$AM$5,$AP$5,D103:AM103)</f>
        <v>27199</v>
      </c>
      <c r="AQ103" s="147"/>
      <c r="AR103" s="148">
        <f>SUMIF($D$5:$U$5,$AR$5,D103:U103)</f>
        <v>62415</v>
      </c>
      <c r="AS103" s="149"/>
      <c r="AT103" s="150">
        <f>SUMIF($D$5:$U$5,$AT$5,D103:U103)</f>
        <v>14641</v>
      </c>
      <c r="AU103" s="148">
        <f>V103+Y103+AB103+AE103+AH103+AK103</f>
        <v>53272</v>
      </c>
      <c r="AV103" s="149"/>
      <c r="AW103" s="150">
        <f>X103+AA103+AD103+AG103+AJ103+AM103</f>
        <v>12558</v>
      </c>
      <c r="AX103" s="148">
        <f>SUMIF($D$5:$I$5,$AX$5,D103:I103)</f>
        <v>26677</v>
      </c>
      <c r="AY103" s="149"/>
      <c r="AZ103" s="150">
        <f>SUMIF($D$5:$I$5,$AZ$5,D103:I103)</f>
        <v>4719</v>
      </c>
      <c r="BB103" s="99"/>
      <c r="BD103" s="152">
        <f>AR103+AU103</f>
        <v>115687</v>
      </c>
      <c r="BE103" s="153"/>
      <c r="BF103" s="154">
        <f>AT103+AW103</f>
        <v>27199</v>
      </c>
    </row>
    <row r="104" spans="1:58" ht="14.25" customHeight="1" x14ac:dyDescent="0.2">
      <c r="A104" s="296"/>
      <c r="B104" s="327"/>
      <c r="C104" s="183"/>
      <c r="D104" s="184">
        <f>IF(OR(D102=0,D103=0),"　 ",D102/D103)</f>
        <v>1.0318791946308725</v>
      </c>
      <c r="E104" s="185" t="s">
        <v>39</v>
      </c>
      <c r="F104" s="186">
        <f>IF(OR(F102=0,F103=0),"　 ",F102/F103)</f>
        <v>0.78968573730862213</v>
      </c>
      <c r="G104" s="184">
        <f>IF(OR(G102=0,G103=0),"　 ",G102/G103)</f>
        <v>0.93697906078471238</v>
      </c>
      <c r="H104" s="185"/>
      <c r="I104" s="186">
        <f>IF(OR(I102=0,I103=0),"　 ",I102/I103)</f>
        <v>0.7742512293249888</v>
      </c>
      <c r="J104" s="184">
        <f>IF(OR(J102=0,J103=0),"　 ",J102/J103)</f>
        <v>1.7074984247006932</v>
      </c>
      <c r="K104" s="185"/>
      <c r="L104" s="186">
        <f>IF(OR(L102=0,L103=0),"　 ",L102/L103)</f>
        <v>1.0444538526672311</v>
      </c>
      <c r="M104" s="184">
        <f>IF(OR(M102=0,M103=0),"　 ",M102/M103)</f>
        <v>0.76907901567853809</v>
      </c>
      <c r="N104" s="185"/>
      <c r="O104" s="186">
        <f>IF(OR(O102=0,O103=0),"　 ",O102/O103)</f>
        <v>0.60145166611679313</v>
      </c>
      <c r="P104" s="184">
        <f>IF(OR(P102=0,P103=0),"　 ",P102/P103)</f>
        <v>1.1223519239083442</v>
      </c>
      <c r="Q104" s="185"/>
      <c r="R104" s="186">
        <f>IF(OR(R102=0,R103=0),"　 ",R102/R103)</f>
        <v>0.90584819576939024</v>
      </c>
      <c r="S104" s="184">
        <f>IF(OR(S102=0,S103=0),"　 ",S102/S103)</f>
        <v>1.7261994853942788</v>
      </c>
      <c r="T104" s="185"/>
      <c r="U104" s="186">
        <f>IF(OR(U102=0,U103=0),"　 ",U102/U103)</f>
        <v>0.8356940509915014</v>
      </c>
      <c r="V104" s="184">
        <f>IF(OR(V102=0,V103=0),"　 ",V102/V103)</f>
        <v>1.5595692169620821</v>
      </c>
      <c r="W104" s="185"/>
      <c r="X104" s="186">
        <f>IF(OR(X102=0,X103=0),"　 ",X102/X103)</f>
        <v>1.4936619718309858</v>
      </c>
      <c r="Y104" s="184">
        <f>IF(OR(Y102=0,Y103=0),"　 ",Y102/Y103)</f>
        <v>1.4544996218805142</v>
      </c>
      <c r="Z104" s="185"/>
      <c r="AA104" s="186">
        <f>IF(OR(AA102=0,AA103=0),"　 ",AA102/AA103)</f>
        <v>1.1405405405405404</v>
      </c>
      <c r="AB104" s="184">
        <f>IF(OR(AB102=0,AB103=0),"　 ",AB102/AB103)</f>
        <v>2.7188869412795795</v>
      </c>
      <c r="AC104" s="185"/>
      <c r="AD104" s="186">
        <f>IF(OR(AD102=0,AD103=0),"　 ",AD102/AD103)</f>
        <v>1.4623911322248615</v>
      </c>
      <c r="AE104" s="184">
        <f>IF(OR(AE102=0,AE103=0),"　 ",AE102/AE103)</f>
        <v>0.75707951945080088</v>
      </c>
      <c r="AF104" s="185"/>
      <c r="AG104" s="186">
        <f>IF(OR(AG102=0,AG103=0),"　 ",AG102/AG103)</f>
        <v>1.4628378378378379</v>
      </c>
      <c r="AH104" s="184">
        <f>IF(OR(AH102=0,AH103=0),"　 ",AH102/AH103)</f>
        <v>1.259120758847136</v>
      </c>
      <c r="AI104" s="185"/>
      <c r="AJ104" s="186">
        <f>IF(OR(AJ102=0,AJ103=0),"　 ",AJ102/AJ103)</f>
        <v>0.72331902718168817</v>
      </c>
      <c r="AK104" s="184">
        <f>IF(OR(AK102=0,AK103=0),"　 ",AK102/AK103)</f>
        <v>2.9810474537037037</v>
      </c>
      <c r="AL104" s="374"/>
      <c r="AM104" s="276">
        <f>IF(OR(AM102=0,AM103=0),"　 ",AM102/AM103)</f>
        <v>0.81722933643771822</v>
      </c>
      <c r="AN104" s="189">
        <f>IF(OR(AN102=0,AN103=0),"　 ",AN102/AN103)</f>
        <v>1.3339096009058926</v>
      </c>
      <c r="AO104" s="190"/>
      <c r="AP104" s="188">
        <f>IF(OR(AP102=0,AP103=0),"　 ",AP102/AP103)</f>
        <v>0.94933637266075954</v>
      </c>
      <c r="AQ104" s="99"/>
      <c r="AR104" s="191">
        <f>IF(OR(AR102=0,AR103=0),"　 ",AR102/AR103)</f>
        <v>1.1450452615557158</v>
      </c>
      <c r="AS104" s="192" t="s">
        <v>41</v>
      </c>
      <c r="AT104" s="193">
        <f>IF(OR(AT102=0,AT103=0),"　 ",AT102/AT103)</f>
        <v>0.81524486032374843</v>
      </c>
      <c r="AU104" s="191">
        <f>AU102/AU103</f>
        <v>1.5551884667367473</v>
      </c>
      <c r="AV104" s="192"/>
      <c r="AW104" s="193">
        <f>AW102/AW103</f>
        <v>1.1056696926262144</v>
      </c>
      <c r="AX104" s="191">
        <f>IF(OR(AX102=0,AX103=0),"　 ",AX102/AX103)</f>
        <v>0.97938298909172694</v>
      </c>
      <c r="AY104" s="192" t="s">
        <v>41</v>
      </c>
      <c r="AZ104" s="193">
        <f>IF(OR(AZ102=0,AZ103=0),"　 ",AZ102/AZ103)</f>
        <v>0.78236914600550966</v>
      </c>
      <c r="BB104" s="99"/>
      <c r="BD104" s="194"/>
      <c r="BE104" s="195"/>
      <c r="BF104" s="196"/>
    </row>
    <row r="105" spans="1:58" s="79" customFormat="1" ht="14.25" customHeight="1" x14ac:dyDescent="0.2">
      <c r="A105" s="296"/>
      <c r="B105" s="327"/>
      <c r="C105" s="197"/>
      <c r="D105" s="228">
        <f>SUM(D409:D418)</f>
        <v>1535</v>
      </c>
      <c r="E105" s="229"/>
      <c r="F105" s="230">
        <f>SUM(F409:F418)</f>
        <v>35</v>
      </c>
      <c r="G105" s="228">
        <f>SUM(G409:G418)</f>
        <v>1540</v>
      </c>
      <c r="H105" s="229"/>
      <c r="I105" s="230">
        <f>SUM(I409:I418)</f>
        <v>0</v>
      </c>
      <c r="J105" s="228">
        <f>SUM(J409:J418)</f>
        <v>3216</v>
      </c>
      <c r="K105" s="229"/>
      <c r="L105" s="230">
        <f>SUM(L409:L418)</f>
        <v>26</v>
      </c>
      <c r="M105" s="228">
        <f>SUM(M409:M418)</f>
        <v>4546</v>
      </c>
      <c r="N105" s="229"/>
      <c r="O105" s="230">
        <f>SUM(O409:O418)</f>
        <v>296</v>
      </c>
      <c r="P105" s="228">
        <f>SUM(P409:P418)</f>
        <v>230</v>
      </c>
      <c r="Q105" s="229"/>
      <c r="R105" s="230">
        <f>SUM(R409:R418)</f>
        <v>230</v>
      </c>
      <c r="S105" s="228">
        <f>SUM(S409:S418)</f>
        <v>3340</v>
      </c>
      <c r="T105" s="229"/>
      <c r="U105" s="399">
        <f>SUM(U409:U418)</f>
        <v>0</v>
      </c>
      <c r="V105" s="228">
        <f>SUM(V409:V418)</f>
        <v>164</v>
      </c>
      <c r="W105" s="229"/>
      <c r="X105" s="230">
        <f>SUM(X409:X418)</f>
        <v>144</v>
      </c>
      <c r="Y105" s="228">
        <f>SUM(Y409:Y418)</f>
        <v>1673</v>
      </c>
      <c r="Z105" s="229"/>
      <c r="AA105" s="230">
        <f>SUM(AA409:AA418)</f>
        <v>13</v>
      </c>
      <c r="AB105" s="228">
        <f>SUM(AB409:AB418)</f>
        <v>112</v>
      </c>
      <c r="AC105" s="229"/>
      <c r="AD105" s="230">
        <f>SUM(AD409:AD418)</f>
        <v>32</v>
      </c>
      <c r="AE105" s="228">
        <f>SUM(AE409:AE418)</f>
        <v>2116</v>
      </c>
      <c r="AF105" s="229"/>
      <c r="AG105" s="230">
        <f>SUM(AG409:AG418)</f>
        <v>486</v>
      </c>
      <c r="AH105" s="228">
        <f>SUM(AH409:AH418)</f>
        <v>202</v>
      </c>
      <c r="AI105" s="229"/>
      <c r="AJ105" s="230">
        <f>SUM(AJ409:AJ418)</f>
        <v>102</v>
      </c>
      <c r="AK105" s="228">
        <f>SUM(AK409:AK418)</f>
        <v>1600</v>
      </c>
      <c r="AL105" s="229"/>
      <c r="AM105" s="230">
        <f>SUM(AM409:AM418)</f>
        <v>0</v>
      </c>
      <c r="AN105" s="201">
        <f>SUMIF($D$5:$AM$5,$AN$5,D105:AM105)</f>
        <v>20274</v>
      </c>
      <c r="AO105" s="202"/>
      <c r="AP105" s="203">
        <f>SUMIF($D$5:$AM$5,$AP$5,D105:AM105)</f>
        <v>1364</v>
      </c>
      <c r="AQ105" s="131"/>
      <c r="AR105" s="204">
        <f>SUMIF($D$5:$U$5,$AR$5,D105:U105)</f>
        <v>14407</v>
      </c>
      <c r="AS105" s="359"/>
      <c r="AT105" s="206">
        <f>SUMIF($D$5:$U$5,$AT$5,D105:U105)</f>
        <v>587</v>
      </c>
      <c r="AU105" s="204">
        <f>V105+Y105+AB105+AE105+AH105+AK105</f>
        <v>5867</v>
      </c>
      <c r="AV105" s="359"/>
      <c r="AW105" s="206">
        <f>X105+AA105+AD105+AG105+AJ105+AM105</f>
        <v>777</v>
      </c>
      <c r="AX105" s="204">
        <f>SUMIF($D$5:$I$5,$AX$5,D105:I105)</f>
        <v>3075</v>
      </c>
      <c r="AY105" s="359"/>
      <c r="AZ105" s="206">
        <f>SUMIF($D$5:$I$5,$AZ$5,D105:I105)</f>
        <v>35</v>
      </c>
      <c r="BA105" s="135"/>
      <c r="BB105" s="131"/>
      <c r="BD105" s="235">
        <f>AR105+AU105</f>
        <v>20274</v>
      </c>
      <c r="BE105" s="209"/>
      <c r="BF105" s="400">
        <f>AT105+AW105</f>
        <v>1364</v>
      </c>
    </row>
    <row r="106" spans="1:58" ht="14.25" customHeight="1" x14ac:dyDescent="0.2">
      <c r="A106" s="296"/>
      <c r="B106" s="327"/>
      <c r="C106" s="139" t="s">
        <v>42</v>
      </c>
      <c r="D106" s="140">
        <v>1620</v>
      </c>
      <c r="E106" s="141"/>
      <c r="F106" s="142"/>
      <c r="G106" s="140">
        <v>1500</v>
      </c>
      <c r="H106" s="141"/>
      <c r="I106" s="142"/>
      <c r="J106" s="140">
        <v>1794</v>
      </c>
      <c r="K106" s="141"/>
      <c r="L106" s="142">
        <v>34</v>
      </c>
      <c r="M106" s="140">
        <v>1570</v>
      </c>
      <c r="N106" s="141"/>
      <c r="O106" s="142"/>
      <c r="P106" s="140">
        <v>1500</v>
      </c>
      <c r="Q106" s="141"/>
      <c r="R106" s="142"/>
      <c r="S106" s="140">
        <v>1911</v>
      </c>
      <c r="T106" s="141"/>
      <c r="U106" s="142">
        <v>241</v>
      </c>
      <c r="V106" s="140">
        <v>128</v>
      </c>
      <c r="W106" s="141"/>
      <c r="X106" s="142">
        <v>108</v>
      </c>
      <c r="Y106" s="140">
        <v>63</v>
      </c>
      <c r="Z106" s="141"/>
      <c r="AA106" s="142">
        <v>43</v>
      </c>
      <c r="AB106" s="140">
        <v>20</v>
      </c>
      <c r="AC106" s="141"/>
      <c r="AD106" s="142"/>
      <c r="AE106" s="140">
        <v>1849</v>
      </c>
      <c r="AF106" s="141"/>
      <c r="AG106" s="142">
        <v>99</v>
      </c>
      <c r="AH106" s="140">
        <v>20</v>
      </c>
      <c r="AI106" s="141"/>
      <c r="AJ106" s="142"/>
      <c r="AK106" s="140">
        <v>1540</v>
      </c>
      <c r="AL106" s="141"/>
      <c r="AM106" s="143"/>
      <c r="AN106" s="144">
        <f>SUMIF($D$5:$AM$5,$AN$5,D106:AM106)</f>
        <v>13515</v>
      </c>
      <c r="AO106" s="211"/>
      <c r="AP106" s="212">
        <f>SUMIF($D$5:$AM$5,$AP$5,D106:AM106)</f>
        <v>525</v>
      </c>
      <c r="AQ106" s="147"/>
      <c r="AR106" s="148">
        <f>SUMIF($D$5:$U$5,$AR$5,D106:U106)</f>
        <v>9895</v>
      </c>
      <c r="AS106" s="149"/>
      <c r="AT106" s="150">
        <f>SUMIF($D$5:$U$5,$AT$5,D106:U106)</f>
        <v>275</v>
      </c>
      <c r="AU106" s="148">
        <f>V106+Y106+AB106+AE106+AH106+AK106</f>
        <v>3620</v>
      </c>
      <c r="AV106" s="149"/>
      <c r="AW106" s="150">
        <f>X106+AA106+AD106+AG106+AJ106+AM106</f>
        <v>250</v>
      </c>
      <c r="AX106" s="148">
        <f>SUMIF($D$5:$I$5,$AX$5,D106:I106)</f>
        <v>3120</v>
      </c>
      <c r="AY106" s="149"/>
      <c r="AZ106" s="150">
        <f>SUMIF($D$5:$I$5,$AZ$5,D106:I106)</f>
        <v>0</v>
      </c>
      <c r="BB106" s="99"/>
      <c r="BD106" s="401">
        <f>AR106+AU106</f>
        <v>13515</v>
      </c>
      <c r="BE106" s="362"/>
      <c r="BF106" s="154">
        <f>AT106+AW106</f>
        <v>525</v>
      </c>
    </row>
    <row r="107" spans="1:58" ht="14.25" customHeight="1" x14ac:dyDescent="0.2">
      <c r="A107" s="296"/>
      <c r="B107" s="327"/>
      <c r="C107" s="139"/>
      <c r="D107" s="155">
        <f>IF(OR(D105=0,D106=0),"　 ",D105/D106)</f>
        <v>0.94753086419753085</v>
      </c>
      <c r="E107" s="156" t="s">
        <v>39</v>
      </c>
      <c r="F107" s="157" t="str">
        <f>IF(OR(F105=0,F106=0),"　 ",F105/F106)</f>
        <v xml:space="preserve">　 </v>
      </c>
      <c r="G107" s="155">
        <f>IF(OR(G105=0,G106=0),"　 ",G105/G106)</f>
        <v>1.0266666666666666</v>
      </c>
      <c r="H107" s="402"/>
      <c r="I107" s="186" t="str">
        <f>IF(OR(I105=0,I106=0),"　 ",I105/I106)</f>
        <v xml:space="preserve">　 </v>
      </c>
      <c r="J107" s="155">
        <f>IF(OR(J105=0,J106=0),"　 ",J105/J106)</f>
        <v>1.7926421404682273</v>
      </c>
      <c r="K107" s="402"/>
      <c r="L107" s="276">
        <f>IF(OR(L105=0,L106=0),"　 ",L105/L106)</f>
        <v>0.76470588235294112</v>
      </c>
      <c r="M107" s="155">
        <f>IF(OR(M105=0,M106=0),"　 ",M105/M106)</f>
        <v>2.8955414012738854</v>
      </c>
      <c r="N107" s="156"/>
      <c r="O107" s="186" t="str">
        <f>IF(OR(O105=0,O106=0),"　 ",O105/O106)</f>
        <v xml:space="preserve">　 </v>
      </c>
      <c r="P107" s="155">
        <f>IF(OR(P105=0,P106=0),"　 ",P105/P106)</f>
        <v>0.15333333333333332</v>
      </c>
      <c r="Q107" s="156"/>
      <c r="R107" s="276" t="str">
        <f>IF(OR(R105=0,R106=0),"　 ",R105/R106)</f>
        <v xml:space="preserve">　 </v>
      </c>
      <c r="S107" s="155">
        <f>IF(OR(S105=0,S106=0),"　 ",S105/S106)</f>
        <v>1.7477760334903192</v>
      </c>
      <c r="T107" s="156"/>
      <c r="U107" s="186" t="str">
        <f>IF(OR(U105=0,U106=0),"　 ",U105/U106)</f>
        <v xml:space="preserve">　 </v>
      </c>
      <c r="V107" s="155">
        <f>IF(OR(V105=0,V106=0),"　 ",V105/V106)</f>
        <v>1.28125</v>
      </c>
      <c r="W107" s="156"/>
      <c r="X107" s="157">
        <f>IF(OR(X105=0,X106=0),"　 ",X105/X106)</f>
        <v>1.3333333333333333</v>
      </c>
      <c r="Y107" s="155">
        <f>IF(OR(Y105=0,Y106=0),"　 ",Y105/Y106)</f>
        <v>26.555555555555557</v>
      </c>
      <c r="Z107" s="156"/>
      <c r="AA107" s="157">
        <f>IF(OR(AA105=0,AA106=0),"　 ",AA105/AA106)</f>
        <v>0.30232558139534882</v>
      </c>
      <c r="AB107" s="155">
        <f>IF(OR(AB105=0,AB106=0),"　 ",AB105/AB106)</f>
        <v>5.6</v>
      </c>
      <c r="AC107" s="156"/>
      <c r="AD107" s="403" t="str">
        <f>IF(OR(AD105=0,AD106=0),"　 ",AD105/AD106)</f>
        <v xml:space="preserve">　 </v>
      </c>
      <c r="AE107" s="367">
        <f>IF(OR(AE105=0,AE106=0),"　 ",AE105/AE106)</f>
        <v>1.1444023796646836</v>
      </c>
      <c r="AF107" s="156"/>
      <c r="AG107" s="157">
        <f>IF(OR(AG105=0,AG106=0),"　 ",AG105/AG106)</f>
        <v>4.9090909090909092</v>
      </c>
      <c r="AH107" s="184">
        <f>IF(OR(AH105=0,AH106=0),"　 ",AH105/AH106)</f>
        <v>10.1</v>
      </c>
      <c r="AI107" s="185"/>
      <c r="AJ107" s="186" t="str">
        <f>IF(OR(AJ105=0,AJ106=0),"　 ",AJ105/AJ106)</f>
        <v xml:space="preserve">　 </v>
      </c>
      <c r="AK107" s="184">
        <f>IF(OR(AK105=0,AK106=0),"　 ",AK105/AK106)</f>
        <v>1.0389610389610389</v>
      </c>
      <c r="AL107" s="161"/>
      <c r="AM107" s="404" t="str">
        <f>IF(OR(AM105=0,AM106=0),"　 ",AM105/AM106)</f>
        <v xml:space="preserve">　 </v>
      </c>
      <c r="AN107" s="160">
        <f>IF(OR(AN105=0,AN106=0),"　 ",AN105/AN106)</f>
        <v>1.500110987791343</v>
      </c>
      <c r="AO107" s="161"/>
      <c r="AP107" s="162">
        <f>IF(OR(AP105=0,AP106=0),"　 ",AP105/AP106)</f>
        <v>2.598095238095238</v>
      </c>
      <c r="AQ107" s="99"/>
      <c r="AR107" s="163">
        <f>IF(OR(AR105=0,AR106=0),"　 ",AR105/AR106)</f>
        <v>1.4559878726629611</v>
      </c>
      <c r="AS107" s="164" t="s">
        <v>41</v>
      </c>
      <c r="AT107" s="165">
        <f>IF(OR(AT105=0,AT106=0),"　 ",AT105/AT106)</f>
        <v>2.1345454545454547</v>
      </c>
      <c r="AU107" s="163">
        <f>AU105/AU106</f>
        <v>1.6207182320441988</v>
      </c>
      <c r="AV107" s="164"/>
      <c r="AW107" s="165">
        <f>AW105/AW106</f>
        <v>3.1080000000000001</v>
      </c>
      <c r="AX107" s="163">
        <f>IF(OR(AX105=0,AX106=0),"　 ",AX105/AX106)</f>
        <v>0.98557692307692313</v>
      </c>
      <c r="AY107" s="164" t="s">
        <v>41</v>
      </c>
      <c r="AZ107" s="165" t="str">
        <f>IF(OR(AZ105=0,AZ106=0),"　 ",AZ105/AZ106)</f>
        <v xml:space="preserve">　 </v>
      </c>
      <c r="BB107" s="99"/>
      <c r="BD107" s="166"/>
      <c r="BE107" s="167"/>
      <c r="BF107" s="168"/>
    </row>
    <row r="108" spans="1:58" s="79" customFormat="1" ht="14.25" customHeight="1" x14ac:dyDescent="0.2">
      <c r="A108" s="296"/>
      <c r="B108" s="327"/>
      <c r="C108" s="169"/>
      <c r="D108" s="170">
        <f>SUM(D419:D433)</f>
        <v>101576</v>
      </c>
      <c r="E108" s="171"/>
      <c r="F108" s="172">
        <f>SUM(F419:F433)</f>
        <v>3064</v>
      </c>
      <c r="G108" s="170">
        <f>SUM(G419:G433)</f>
        <v>117602</v>
      </c>
      <c r="H108" s="171"/>
      <c r="I108" s="172">
        <f>SUM(I419:I433)</f>
        <v>4919</v>
      </c>
      <c r="J108" s="170">
        <f>SUM(J419:J433)</f>
        <v>152750</v>
      </c>
      <c r="K108" s="171"/>
      <c r="L108" s="172">
        <f>SUM(L419:L433)</f>
        <v>4914</v>
      </c>
      <c r="M108" s="170">
        <f>SUM(M419:M433)</f>
        <v>157460</v>
      </c>
      <c r="N108" s="171"/>
      <c r="O108" s="172">
        <f>SUM(O419:O433)</f>
        <v>3740</v>
      </c>
      <c r="P108" s="170">
        <f>SUM(P419:P433)</f>
        <v>97078</v>
      </c>
      <c r="Q108" s="171"/>
      <c r="R108" s="172">
        <f>SUM(R419:R433)</f>
        <v>4337</v>
      </c>
      <c r="S108" s="170">
        <f>SUM(S419:S433)</f>
        <v>119304</v>
      </c>
      <c r="T108" s="171"/>
      <c r="U108" s="398">
        <f>SUM(U419:U433)</f>
        <v>3979</v>
      </c>
      <c r="V108" s="170">
        <f>SUM(V419:V433)</f>
        <v>156881</v>
      </c>
      <c r="W108" s="171"/>
      <c r="X108" s="172">
        <f>SUM(X419:X433)</f>
        <v>5634</v>
      </c>
      <c r="Y108" s="170">
        <f>SUM(Y419:Y433)</f>
        <v>177521</v>
      </c>
      <c r="Z108" s="171"/>
      <c r="AA108" s="172">
        <f>SUM(AA419:AA433)</f>
        <v>4883</v>
      </c>
      <c r="AB108" s="170">
        <f>SUM(AB419:AB433)</f>
        <v>131940</v>
      </c>
      <c r="AC108" s="171"/>
      <c r="AD108" s="172">
        <f>SUM(AD419:AD433)</f>
        <v>4529</v>
      </c>
      <c r="AE108" s="170">
        <f>SUM(AE419:AE433)</f>
        <v>142581</v>
      </c>
      <c r="AF108" s="171"/>
      <c r="AG108" s="172">
        <f>SUM(AG419:AG433)</f>
        <v>4892</v>
      </c>
      <c r="AH108" s="170">
        <f>SUM(AH419:AH433)</f>
        <v>146751</v>
      </c>
      <c r="AI108" s="171"/>
      <c r="AJ108" s="172">
        <f>SUM(AJ419:AJ433)</f>
        <v>4608</v>
      </c>
      <c r="AK108" s="170">
        <f>SUM(AK419:AK433)</f>
        <v>123954</v>
      </c>
      <c r="AL108" s="171"/>
      <c r="AM108" s="172">
        <f>SUM(AM419:AM433)</f>
        <v>4428</v>
      </c>
      <c r="AN108" s="174">
        <f>SUMIF($D$5:$AM$5,$AN$5,D108:AM108)</f>
        <v>1625398</v>
      </c>
      <c r="AO108" s="173"/>
      <c r="AP108" s="175">
        <f>SUMIF($D$5:$AM$5,$AP$5,D108:AM108)</f>
        <v>53927</v>
      </c>
      <c r="AQ108" s="131"/>
      <c r="AR108" s="176">
        <f>SUMIF($D$5:$U$5,$AR$5,D108:U108)</f>
        <v>745770</v>
      </c>
      <c r="AS108" s="177"/>
      <c r="AT108" s="178">
        <f>SUMIF($D$5:$U$5,$AT$5,D108:U108)</f>
        <v>24953</v>
      </c>
      <c r="AU108" s="176">
        <f>V108+Y108+AB108+AE108+AH108+AK108</f>
        <v>879628</v>
      </c>
      <c r="AV108" s="177"/>
      <c r="AW108" s="178">
        <f>X108+AA108+AD108+AG108+AJ108+AM108</f>
        <v>28974</v>
      </c>
      <c r="AX108" s="176">
        <f>SUMIF($D$5:$I$5,$AX$5,D108:I108)</f>
        <v>219178</v>
      </c>
      <c r="AY108" s="177"/>
      <c r="AZ108" s="178">
        <f>SUMIF($D$5:$I$5,$AZ$5,D108:I108)</f>
        <v>7983</v>
      </c>
      <c r="BA108" s="135"/>
      <c r="BB108" s="131"/>
      <c r="BD108" s="179">
        <f>AR108+AU108</f>
        <v>1625398</v>
      </c>
      <c r="BE108" s="180"/>
      <c r="BF108" s="181">
        <f>AT108+AW108</f>
        <v>53927</v>
      </c>
    </row>
    <row r="109" spans="1:58" ht="14.25" customHeight="1" x14ac:dyDescent="0.2">
      <c r="A109" s="296"/>
      <c r="B109" s="327"/>
      <c r="C109" s="182" t="s">
        <v>43</v>
      </c>
      <c r="D109" s="140">
        <v>135854</v>
      </c>
      <c r="E109" s="141"/>
      <c r="F109" s="142">
        <v>1456</v>
      </c>
      <c r="G109" s="140">
        <v>136417</v>
      </c>
      <c r="H109" s="141"/>
      <c r="I109" s="142">
        <v>1685</v>
      </c>
      <c r="J109" s="140">
        <v>181243</v>
      </c>
      <c r="K109" s="141"/>
      <c r="L109" s="142">
        <v>1282</v>
      </c>
      <c r="M109" s="140">
        <v>144478</v>
      </c>
      <c r="N109" s="141"/>
      <c r="O109" s="142">
        <v>1911</v>
      </c>
      <c r="P109" s="140">
        <v>101597</v>
      </c>
      <c r="Q109" s="141"/>
      <c r="R109" s="142">
        <v>493</v>
      </c>
      <c r="S109" s="140">
        <v>141690</v>
      </c>
      <c r="T109" s="141"/>
      <c r="U109" s="142">
        <v>321</v>
      </c>
      <c r="V109" s="140">
        <v>143887</v>
      </c>
      <c r="W109" s="141"/>
      <c r="X109" s="142">
        <v>566</v>
      </c>
      <c r="Y109" s="140">
        <v>137037</v>
      </c>
      <c r="Z109" s="141"/>
      <c r="AA109" s="142">
        <v>610</v>
      </c>
      <c r="AB109" s="140">
        <v>127402</v>
      </c>
      <c r="AC109" s="141"/>
      <c r="AD109" s="142">
        <v>2224</v>
      </c>
      <c r="AE109" s="140">
        <v>140257</v>
      </c>
      <c r="AF109" s="141"/>
      <c r="AG109" s="142">
        <v>2835</v>
      </c>
      <c r="AH109" s="140">
        <v>126892</v>
      </c>
      <c r="AI109" s="141"/>
      <c r="AJ109" s="142">
        <v>1786</v>
      </c>
      <c r="AK109" s="140">
        <v>131661</v>
      </c>
      <c r="AL109" s="141"/>
      <c r="AM109" s="143">
        <v>2919</v>
      </c>
      <c r="AN109" s="144">
        <f>SUMIF($D$5:$AM$5,$AN$5,D109:AM109)</f>
        <v>1648415</v>
      </c>
      <c r="AO109" s="211"/>
      <c r="AP109" s="146">
        <f>SUMIF($D$5:$AM$5,$AP$5,D109:AM109)</f>
        <v>18088</v>
      </c>
      <c r="AQ109" s="147"/>
      <c r="AR109" s="148">
        <f>SUMIF($D$5:$U$5,$AR$5,D109:U109)</f>
        <v>841279</v>
      </c>
      <c r="AS109" s="149"/>
      <c r="AT109" s="150">
        <f>SUMIF($D$5:$U$5,$AT$5,D109:U109)</f>
        <v>7148</v>
      </c>
      <c r="AU109" s="148">
        <f>V109+Y109+AB109+AE109+AH109+AK109</f>
        <v>807136</v>
      </c>
      <c r="AV109" s="149"/>
      <c r="AW109" s="150">
        <f>X109+AA109+AD109+AG109+AJ109+AM109</f>
        <v>10940</v>
      </c>
      <c r="AX109" s="148">
        <f>SUMIF($D$5:$I$5,$AX$5,D109:I109)</f>
        <v>272271</v>
      </c>
      <c r="AY109" s="149"/>
      <c r="AZ109" s="150">
        <f>SUMIF($D$5:$I$5,$AZ$5,D109:I109)</f>
        <v>3141</v>
      </c>
      <c r="BB109" s="99"/>
      <c r="BD109" s="152">
        <f>AR109+AU109</f>
        <v>1648415</v>
      </c>
      <c r="BE109" s="153"/>
      <c r="BF109" s="154">
        <f>AT109+AW109</f>
        <v>18088</v>
      </c>
    </row>
    <row r="110" spans="1:58" ht="14.25" customHeight="1" x14ac:dyDescent="0.2">
      <c r="A110" s="296"/>
      <c r="B110" s="327"/>
      <c r="C110" s="183"/>
      <c r="D110" s="184">
        <f>IF(OR(D108=0,D109=0),"　 ",D108/D109)</f>
        <v>0.74768501479529492</v>
      </c>
      <c r="E110" s="185" t="s">
        <v>39</v>
      </c>
      <c r="F110" s="186">
        <f>IF(OR(F108=0,F109=0),"　 ",F108/F109)</f>
        <v>2.1043956043956045</v>
      </c>
      <c r="G110" s="184">
        <f>IF(OR(G108=0,G109=0),"　 ",G108/G109)</f>
        <v>0.86207730708049579</v>
      </c>
      <c r="H110" s="185"/>
      <c r="I110" s="186">
        <f>IF(OR(I108=0,I109=0),"　 ",I108/I109)</f>
        <v>2.9192878338278931</v>
      </c>
      <c r="J110" s="184">
        <f>IF(OR(J108=0,J109=0),"　 ",J108/J109)</f>
        <v>0.84279116986587066</v>
      </c>
      <c r="K110" s="185"/>
      <c r="L110" s="186">
        <f>IF(OR(L108=0,L109=0),"　 ",L108/L109)</f>
        <v>3.8330733229329175</v>
      </c>
      <c r="M110" s="184">
        <f>IF(OR(M108=0,M109=0),"　 ",M108/M109)</f>
        <v>1.0898545107213555</v>
      </c>
      <c r="N110" s="185"/>
      <c r="O110" s="186">
        <f>IF(OR(O108=0,O109=0),"　 ",O108/O109)</f>
        <v>1.9570905285191</v>
      </c>
      <c r="P110" s="184">
        <f>IF(OR(P108=0,P109=0),"　 ",P108/P109)</f>
        <v>0.95552034016752463</v>
      </c>
      <c r="Q110" s="185"/>
      <c r="R110" s="186">
        <f>IF(OR(R108=0,R109=0),"　 ",R108/R109)</f>
        <v>8.7971602434077081</v>
      </c>
      <c r="S110" s="184">
        <f>IF(OR(S108=0,S109=0),"　 ",S108/S109)</f>
        <v>0.84200719881431296</v>
      </c>
      <c r="T110" s="185"/>
      <c r="U110" s="186">
        <f>IF(OR(U108=0,U109=0),"　 ",U108/U109)</f>
        <v>12.395638629283489</v>
      </c>
      <c r="V110" s="184">
        <f>IF(OR(V108=0,V109=0),"　 ",V108/V109)</f>
        <v>1.0903069770027869</v>
      </c>
      <c r="W110" s="185"/>
      <c r="X110" s="186">
        <f>IF(OR(X108=0,X109=0),"　 ",X108/X109)</f>
        <v>9.9540636042402824</v>
      </c>
      <c r="Y110" s="184">
        <f>IF(OR(Y108=0,Y109=0),"　 ",Y108/Y109)</f>
        <v>1.2954238636280713</v>
      </c>
      <c r="Z110" s="185"/>
      <c r="AA110" s="186">
        <f>IF(OR(AA108=0,AA109=0),"　 ",AA108/AA109)</f>
        <v>8.0049180327868861</v>
      </c>
      <c r="AB110" s="184">
        <f>IF(OR(AB108=0,AB109=0),"　 ",AB108/AB109)</f>
        <v>1.0356195350151489</v>
      </c>
      <c r="AC110" s="185"/>
      <c r="AD110" s="186">
        <f>IF(OR(AD108=0,AD109=0),"　 ",AD108/AD109)</f>
        <v>2.0364208633093526</v>
      </c>
      <c r="AE110" s="184">
        <f>IF(OR(AE108=0,AE109=0),"　 ",AE108/AE109)</f>
        <v>1.0165695829798156</v>
      </c>
      <c r="AF110" s="185"/>
      <c r="AG110" s="186">
        <f>IF(OR(AG108=0,AG109=0),"　 ",AG108/AG109)</f>
        <v>1.7255731922398589</v>
      </c>
      <c r="AH110" s="184">
        <f>IF(OR(AH108=0,AH109=0),"　 ",AH108/AH109)</f>
        <v>1.1565031680484192</v>
      </c>
      <c r="AI110" s="185"/>
      <c r="AJ110" s="186">
        <f>IF(OR(AJ108=0,AJ109=0),"　 ",AJ108/AJ109)</f>
        <v>2.58006718924972</v>
      </c>
      <c r="AK110" s="184">
        <f>IF(OR(AK108=0,AK109=0),"　 ",AK108/AK109)</f>
        <v>0.94146330348394736</v>
      </c>
      <c r="AL110" s="374"/>
      <c r="AM110" s="276">
        <f>IF(OR(AM108=0,AM109=0),"　 ",AM108/AM109)</f>
        <v>1.5169578622816033</v>
      </c>
      <c r="AN110" s="189">
        <f>IF(OR(AN108=0,AN109=0),"　 ",AN108/AN109)</f>
        <v>0.98603688998219496</v>
      </c>
      <c r="AO110" s="190"/>
      <c r="AP110" s="188">
        <f>IF(OR(AP108=0,AP109=0),"　 ",AP108/AP109)</f>
        <v>2.9813688633348074</v>
      </c>
      <c r="AQ110" s="99"/>
      <c r="AR110" s="191">
        <f>IF(OR(AR108=0,AR109=0),"　 ",AR108/AR109)</f>
        <v>0.88647166992163118</v>
      </c>
      <c r="AS110" s="192" t="s">
        <v>41</v>
      </c>
      <c r="AT110" s="193">
        <f>IF(OR(AT108=0,AT109=0),"　 ",AT108/AT109)</f>
        <v>3.4909065472859542</v>
      </c>
      <c r="AU110" s="191">
        <f>AU108/AU109</f>
        <v>1.0898138603655394</v>
      </c>
      <c r="AV110" s="192"/>
      <c r="AW110" s="193">
        <f>AW108/AW109</f>
        <v>2.6484460694698355</v>
      </c>
      <c r="AX110" s="191">
        <f>IF(OR(AX108=0,AX109=0),"　 ",AX108/AX109)</f>
        <v>0.80499943071425162</v>
      </c>
      <c r="AY110" s="192" t="s">
        <v>41</v>
      </c>
      <c r="AZ110" s="193">
        <f>IF(OR(AZ108=0,AZ109=0),"　 ",AZ108/AZ109)</f>
        <v>2.5415472779369628</v>
      </c>
      <c r="BB110" s="99"/>
      <c r="BD110" s="194"/>
      <c r="BE110" s="195"/>
      <c r="BF110" s="196"/>
    </row>
    <row r="111" spans="1:58" s="79" customFormat="1" ht="14.25" customHeight="1" x14ac:dyDescent="0.2">
      <c r="A111" s="296"/>
      <c r="B111" s="327"/>
      <c r="C111" s="197"/>
      <c r="D111" s="228">
        <f>SUM(D434:D448)</f>
        <v>206107</v>
      </c>
      <c r="E111" s="229"/>
      <c r="F111" s="230">
        <f>SUM(F434:F448)</f>
        <v>801</v>
      </c>
      <c r="G111" s="228">
        <f>SUM(G434:G448)</f>
        <v>185508</v>
      </c>
      <c r="H111" s="229"/>
      <c r="I111" s="230">
        <f>SUM(I434:I448)</f>
        <v>816</v>
      </c>
      <c r="J111" s="228">
        <f>SUM(J434:J448)</f>
        <v>216306</v>
      </c>
      <c r="K111" s="229"/>
      <c r="L111" s="230">
        <f>SUM(L434:L448)</f>
        <v>741</v>
      </c>
      <c r="M111" s="228">
        <f>SUM(M434:M448)</f>
        <v>174908</v>
      </c>
      <c r="N111" s="229"/>
      <c r="O111" s="230">
        <f>SUM(O434:O448)</f>
        <v>1051</v>
      </c>
      <c r="P111" s="228">
        <f>SUM(P434:P448)</f>
        <v>177442</v>
      </c>
      <c r="Q111" s="229"/>
      <c r="R111" s="230">
        <f>SUM(R434:R448)</f>
        <v>1356</v>
      </c>
      <c r="S111" s="228">
        <f>SUM(S434:S448)</f>
        <v>169549</v>
      </c>
      <c r="T111" s="229"/>
      <c r="U111" s="399">
        <f>SUM(U434:U448)</f>
        <v>892</v>
      </c>
      <c r="V111" s="228">
        <f>SUM(V434:V448)</f>
        <v>177079</v>
      </c>
      <c r="W111" s="229"/>
      <c r="X111" s="230">
        <f>SUM(X434:X448)</f>
        <v>1079</v>
      </c>
      <c r="Y111" s="228">
        <f>SUM(Y434:Y448)</f>
        <v>184261</v>
      </c>
      <c r="Z111" s="229"/>
      <c r="AA111" s="230">
        <f>SUM(AA434:AA448)</f>
        <v>1334</v>
      </c>
      <c r="AB111" s="228">
        <f>SUM(AB434:AB448)</f>
        <v>170309</v>
      </c>
      <c r="AC111" s="229"/>
      <c r="AD111" s="230">
        <f>SUM(AD434:AD448)</f>
        <v>318</v>
      </c>
      <c r="AE111" s="228">
        <f>SUM(AE434:AE448)</f>
        <v>210886</v>
      </c>
      <c r="AF111" s="229"/>
      <c r="AG111" s="230">
        <f>SUM(AG434:AG448)</f>
        <v>455</v>
      </c>
      <c r="AH111" s="228">
        <f>SUM(AH434:AH448)</f>
        <v>206988</v>
      </c>
      <c r="AI111" s="229"/>
      <c r="AJ111" s="230">
        <f>SUM(AJ434:AJ448)</f>
        <v>828</v>
      </c>
      <c r="AK111" s="228">
        <f>SUM(AK434:AK448)</f>
        <v>226854</v>
      </c>
      <c r="AL111" s="229"/>
      <c r="AM111" s="230">
        <f>SUM(AM434:AM448)</f>
        <v>1081</v>
      </c>
      <c r="AN111" s="201">
        <f>SUMIF($D$5:$AM$5,$AN$5,D111:AM111)</f>
        <v>2306197</v>
      </c>
      <c r="AO111" s="231"/>
      <c r="AP111" s="232">
        <f>SUMIF($D$5:$AM$5,$AP$5,D111:AM111)</f>
        <v>10752</v>
      </c>
      <c r="AQ111" s="131"/>
      <c r="AR111" s="204">
        <f>SUMIF($D$5:$U$5,$AR$5,D111:U111)</f>
        <v>1129820</v>
      </c>
      <c r="AS111" s="233"/>
      <c r="AT111" s="234">
        <f>SUMIF($D$5:$U$5,$AT$5,D111:U111)</f>
        <v>5657</v>
      </c>
      <c r="AU111" s="204">
        <f>V111+Y111+AB111+AE111+AH111+AK111</f>
        <v>1176377</v>
      </c>
      <c r="AV111" s="233"/>
      <c r="AW111" s="234">
        <f>X111+AA111+AD111+AG111+AJ111+AM111</f>
        <v>5095</v>
      </c>
      <c r="AX111" s="204">
        <f>SUMIF($D$5:$I$5,$AX$5,D111:I111)</f>
        <v>391615</v>
      </c>
      <c r="AY111" s="233"/>
      <c r="AZ111" s="234">
        <f>SUMIF($D$5:$I$5,$AZ$5,D111:I111)</f>
        <v>1617</v>
      </c>
      <c r="BA111" s="135"/>
      <c r="BB111" s="131"/>
      <c r="BD111" s="235">
        <f>AR111+AU111</f>
        <v>2306197</v>
      </c>
      <c r="BE111" s="236"/>
      <c r="BF111" s="237">
        <f>AT111+AW111</f>
        <v>10752</v>
      </c>
    </row>
    <row r="112" spans="1:58" ht="14.25" customHeight="1" x14ac:dyDescent="0.2">
      <c r="A112" s="296"/>
      <c r="B112" s="327"/>
      <c r="C112" s="139" t="s">
        <v>44</v>
      </c>
      <c r="D112" s="140">
        <v>210040</v>
      </c>
      <c r="E112" s="141"/>
      <c r="F112" s="142">
        <v>118</v>
      </c>
      <c r="G112" s="140">
        <v>220815</v>
      </c>
      <c r="H112" s="141"/>
      <c r="I112" s="142">
        <v>681</v>
      </c>
      <c r="J112" s="140">
        <v>209180</v>
      </c>
      <c r="K112" s="141"/>
      <c r="L112" s="142">
        <v>494</v>
      </c>
      <c r="M112" s="140">
        <v>188203</v>
      </c>
      <c r="N112" s="141"/>
      <c r="O112" s="142">
        <v>528</v>
      </c>
      <c r="P112" s="140">
        <v>172019</v>
      </c>
      <c r="Q112" s="141"/>
      <c r="R112" s="142">
        <v>501</v>
      </c>
      <c r="S112" s="140">
        <v>188796</v>
      </c>
      <c r="T112" s="141"/>
      <c r="U112" s="142">
        <v>774</v>
      </c>
      <c r="V112" s="140">
        <v>190478</v>
      </c>
      <c r="W112" s="141"/>
      <c r="X112" s="142">
        <v>355</v>
      </c>
      <c r="Y112" s="140">
        <v>187234</v>
      </c>
      <c r="Z112" s="141"/>
      <c r="AA112" s="142">
        <v>297</v>
      </c>
      <c r="AB112" s="140">
        <v>162406</v>
      </c>
      <c r="AC112" s="141"/>
      <c r="AD112" s="142">
        <v>256</v>
      </c>
      <c r="AE112" s="140">
        <v>181340</v>
      </c>
      <c r="AF112" s="141"/>
      <c r="AG112" s="142">
        <v>399</v>
      </c>
      <c r="AH112" s="140">
        <v>197924</v>
      </c>
      <c r="AI112" s="141"/>
      <c r="AJ112" s="142">
        <v>748</v>
      </c>
      <c r="AK112" s="140">
        <v>190645</v>
      </c>
      <c r="AL112" s="141"/>
      <c r="AM112" s="143">
        <v>276</v>
      </c>
      <c r="AN112" s="144">
        <f>SUMIF($D$5:$AM$5,$AN$5,D112:AM112)</f>
        <v>2299080</v>
      </c>
      <c r="AO112" s="211"/>
      <c r="AP112" s="146">
        <f>SUMIF($D$5:$AM$5,$AP$5,D112:AM112)</f>
        <v>5427</v>
      </c>
      <c r="AQ112" s="147"/>
      <c r="AR112" s="148">
        <f>SUMIF($D$5:$U$5,$AR$5,D112:U112)</f>
        <v>1189053</v>
      </c>
      <c r="AS112" s="149"/>
      <c r="AT112" s="150">
        <f>SUMIF($D$5:$U$5,$AT$5,D112:U112)</f>
        <v>3096</v>
      </c>
      <c r="AU112" s="148">
        <f>V112+Y112+AB112+AE112+AH112+AK112</f>
        <v>1110027</v>
      </c>
      <c r="AV112" s="149"/>
      <c r="AW112" s="150">
        <f>X112+AA112+AD112+AG112+AJ112+AM112</f>
        <v>2331</v>
      </c>
      <c r="AX112" s="148">
        <f>SUMIF($D$5:$I$5,$AX$5,D112:I112)</f>
        <v>430855</v>
      </c>
      <c r="AY112" s="149"/>
      <c r="AZ112" s="150">
        <f>SUMIF($D$5:$I$5,$AZ$5,D112:I112)</f>
        <v>799</v>
      </c>
      <c r="BB112" s="99"/>
      <c r="BD112" s="152">
        <f>AR112+AU112</f>
        <v>2299080</v>
      </c>
      <c r="BE112" s="153"/>
      <c r="BF112" s="154">
        <f>AT112+AW112</f>
        <v>5427</v>
      </c>
    </row>
    <row r="113" spans="1:58" ht="14.25" customHeight="1" x14ac:dyDescent="0.2">
      <c r="A113" s="296"/>
      <c r="B113" s="327"/>
      <c r="C113" s="139"/>
      <c r="D113" s="155">
        <f>IF(OR(D111=0,D112=0),"　 ",D111/D112)</f>
        <v>0.98127499523900208</v>
      </c>
      <c r="E113" s="156" t="s">
        <v>39</v>
      </c>
      <c r="F113" s="157">
        <f>IF(OR(F111=0,F112=0),"　 ",F111/F112)</f>
        <v>6.7881355932203391</v>
      </c>
      <c r="G113" s="155">
        <f>IF(OR(G111=0,G112=0),"　 ",G111/G112)</f>
        <v>0.84010597106174856</v>
      </c>
      <c r="H113" s="156"/>
      <c r="I113" s="157">
        <f>IF(OR(I111=0,I112=0),"　 ",I111/I112)</f>
        <v>1.1982378854625551</v>
      </c>
      <c r="J113" s="155">
        <f>IF(OR(J111=0,J112=0),"　 ",J111/J112)</f>
        <v>1.0340663543359785</v>
      </c>
      <c r="K113" s="156"/>
      <c r="L113" s="157">
        <f>IF(OR(L111=0,L112=0),"　 ",L111/L112)</f>
        <v>1.5</v>
      </c>
      <c r="M113" s="155">
        <f>IF(OR(M111=0,M112=0),"　 ",M111/M112)</f>
        <v>0.92935819301498912</v>
      </c>
      <c r="N113" s="156"/>
      <c r="O113" s="157">
        <f>IF(OR(O111=0,O112=0),"　 ",O111/O112)</f>
        <v>1.990530303030303</v>
      </c>
      <c r="P113" s="155">
        <f>IF(OR(P111=0,P112=0),"　 ",P111/P112)</f>
        <v>1.0315255872897762</v>
      </c>
      <c r="Q113" s="156"/>
      <c r="R113" s="157">
        <f>IF(OR(R111=0,R112=0),"　 ",R111/R112)</f>
        <v>2.7065868263473054</v>
      </c>
      <c r="S113" s="155">
        <f>IF(OR(S111=0,S112=0),"　 ",S111/S112)</f>
        <v>0.89805398419458038</v>
      </c>
      <c r="T113" s="156"/>
      <c r="U113" s="157">
        <f>IF(OR(U111=0,U112=0),"　 ",U111/U112)</f>
        <v>1.1524547803617571</v>
      </c>
      <c r="V113" s="155">
        <f>IF(OR(V111=0,V112=0),"　 ",V111/V112)</f>
        <v>0.92965591826877647</v>
      </c>
      <c r="W113" s="156"/>
      <c r="X113" s="157">
        <f>IF(OR(X111=0,X112=0),"　 ",X111/X112)</f>
        <v>3.0394366197183098</v>
      </c>
      <c r="Y113" s="155">
        <f>IF(OR(Y111=0,Y112=0),"　 ",Y111/Y112)</f>
        <v>0.98412147366397129</v>
      </c>
      <c r="Z113" s="156"/>
      <c r="AA113" s="157">
        <f>IF(OR(AA111=0,AA112=0),"　 ",AA111/AA112)</f>
        <v>4.4915824915824913</v>
      </c>
      <c r="AB113" s="155">
        <f>IF(OR(AB111=0,AB112=0),"　 ",AB111/AB112)</f>
        <v>1.0486619952464811</v>
      </c>
      <c r="AC113" s="156"/>
      <c r="AD113" s="157">
        <f>IF(OR(AD111=0,AD112=0),"　 ",AD111/AD112)</f>
        <v>1.2421875</v>
      </c>
      <c r="AE113" s="155">
        <f>IF(OR(AE111=0,AE112=0),"　 ",AE111/AE112)</f>
        <v>1.1629315098709607</v>
      </c>
      <c r="AF113" s="156"/>
      <c r="AG113" s="157">
        <f>IF(OR(AG111=0,AG112=0),"　 ",AG111/AG112)</f>
        <v>1.1403508771929824</v>
      </c>
      <c r="AH113" s="155">
        <f>IF(OR(AH111=0,AH112=0),"　 ",AH111/AH112)</f>
        <v>1.0457953557931328</v>
      </c>
      <c r="AI113" s="156"/>
      <c r="AJ113" s="157">
        <f>IF(OR(AJ111=0,AJ112=0),"　 ",AJ111/AJ112)</f>
        <v>1.106951871657754</v>
      </c>
      <c r="AK113" s="155">
        <f>IF(OR(AK111=0,AK112=0),"　 ",AK111/AK112)</f>
        <v>1.1899289254897847</v>
      </c>
      <c r="AL113" s="374"/>
      <c r="AM113" s="276">
        <f>IF(OR(AM111=0,AM112=0),"　 ",AM111/AM112)</f>
        <v>3.9166666666666665</v>
      </c>
      <c r="AN113" s="160">
        <f>IF(OR(AN111=0,AN112=0),"　 ",AN111/AN112)</f>
        <v>1.0030955860605111</v>
      </c>
      <c r="AO113" s="161"/>
      <c r="AP113" s="162">
        <f>IF(OR(AP111=0,AP112=0),"　 ",AP111/AP112)</f>
        <v>1.9812050856826977</v>
      </c>
      <c r="AQ113" s="99"/>
      <c r="AR113" s="163">
        <f>IF(OR(AR111=0,AR112=0),"　 ",AR111/AR112)</f>
        <v>0.95018472683723942</v>
      </c>
      <c r="AS113" s="164" t="s">
        <v>41</v>
      </c>
      <c r="AT113" s="165">
        <f>IF(OR(AT111=0,AT112=0),"　 ",AT111/AT112)</f>
        <v>1.8271963824289406</v>
      </c>
      <c r="AU113" s="163">
        <f>AU111/AU112</f>
        <v>1.0597733208291329</v>
      </c>
      <c r="AV113" s="164"/>
      <c r="AW113" s="165">
        <f>AW111/AW112</f>
        <v>2.1857571857571858</v>
      </c>
      <c r="AX113" s="163">
        <f>IF(OR(AX111=0,AX112=0),"　 ",AX111/AX112)</f>
        <v>0.90892527648512844</v>
      </c>
      <c r="AY113" s="164" t="s">
        <v>41</v>
      </c>
      <c r="AZ113" s="165">
        <f>IF(OR(AZ111=0,AZ112=0),"　 ",AZ111/AZ112)</f>
        <v>2.0237797246558196</v>
      </c>
      <c r="BB113" s="99"/>
      <c r="BD113" s="166"/>
      <c r="BE113" s="167"/>
      <c r="BF113" s="168"/>
    </row>
    <row r="114" spans="1:58" s="79" customFormat="1" ht="14.25" customHeight="1" x14ac:dyDescent="0.2">
      <c r="A114" s="296"/>
      <c r="B114" s="327"/>
      <c r="C114" s="169"/>
      <c r="D114" s="170">
        <f>SUM(D449:D457)</f>
        <v>11270</v>
      </c>
      <c r="E114" s="171"/>
      <c r="F114" s="172">
        <f>SUM(F449:F457)</f>
        <v>6598</v>
      </c>
      <c r="G114" s="170">
        <f>SUM(G449:G457)</f>
        <v>14685</v>
      </c>
      <c r="H114" s="171"/>
      <c r="I114" s="172">
        <f>SUM(I449:I457)</f>
        <v>8822</v>
      </c>
      <c r="J114" s="170">
        <f>SUM(J449:J457)</f>
        <v>13230</v>
      </c>
      <c r="K114" s="171"/>
      <c r="L114" s="172">
        <f>SUM(L449:L457)</f>
        <v>7592</v>
      </c>
      <c r="M114" s="170">
        <f>SUM(M449:M457)</f>
        <v>13691</v>
      </c>
      <c r="N114" s="171"/>
      <c r="O114" s="172">
        <f>SUM(O449:O457)</f>
        <v>7186</v>
      </c>
      <c r="P114" s="170">
        <f>SUM(P449:P457)</f>
        <v>11406</v>
      </c>
      <c r="Q114" s="171"/>
      <c r="R114" s="172">
        <f>SUM(R449:R457)</f>
        <v>5886</v>
      </c>
      <c r="S114" s="170">
        <f>SUM(S449:S457)</f>
        <v>14529</v>
      </c>
      <c r="T114" s="171"/>
      <c r="U114" s="398">
        <f>SUM(U449:U457)</f>
        <v>8343</v>
      </c>
      <c r="V114" s="170">
        <f>SUM(V449:V457)</f>
        <v>12691</v>
      </c>
      <c r="W114" s="171"/>
      <c r="X114" s="172">
        <f>SUM(X449:X457)</f>
        <v>7933</v>
      </c>
      <c r="Y114" s="170">
        <f>SUM(Y449:Y457)</f>
        <v>16353</v>
      </c>
      <c r="Z114" s="171"/>
      <c r="AA114" s="172">
        <f>SUM(AA449:AA457)</f>
        <v>11273</v>
      </c>
      <c r="AB114" s="170">
        <f>SUM(AB449:AB457)</f>
        <v>10403</v>
      </c>
      <c r="AC114" s="171"/>
      <c r="AD114" s="172">
        <f>SUM(AD449:AD457)</f>
        <v>6603</v>
      </c>
      <c r="AE114" s="170">
        <f>SUM(AE449:AE457)</f>
        <v>15037</v>
      </c>
      <c r="AF114" s="171"/>
      <c r="AG114" s="172">
        <f>SUM(AG449:AG457)</f>
        <v>9458</v>
      </c>
      <c r="AH114" s="170">
        <f>SUM(AH449:AH457)</f>
        <v>17033</v>
      </c>
      <c r="AI114" s="171"/>
      <c r="AJ114" s="172">
        <f>SUM(AJ449:AJ457)</f>
        <v>10063</v>
      </c>
      <c r="AK114" s="170">
        <f>SUM(AK449:AK457)</f>
        <v>14296</v>
      </c>
      <c r="AL114" s="171"/>
      <c r="AM114" s="172">
        <f>SUM(AM449:AM457)</f>
        <v>6115</v>
      </c>
      <c r="AN114" s="174">
        <f>SUMIF($D$5:$AM$5,$AN$5,D114:AM114)</f>
        <v>164624</v>
      </c>
      <c r="AO114" s="173"/>
      <c r="AP114" s="175">
        <f>SUMIF($D$5:$AM$5,$AP$5,D114:AM114)</f>
        <v>95872</v>
      </c>
      <c r="AQ114" s="131"/>
      <c r="AR114" s="176">
        <f>SUMIF($D$5:$U$5,$AR$5,D114:U114)</f>
        <v>78811</v>
      </c>
      <c r="AS114" s="177"/>
      <c r="AT114" s="178">
        <f>SUMIF($D$5:$U$5,$AT$5,D114:U114)</f>
        <v>44427</v>
      </c>
      <c r="AU114" s="176">
        <f>V114+Y114+AB114+AE114+AH114+AK114</f>
        <v>85813</v>
      </c>
      <c r="AV114" s="177"/>
      <c r="AW114" s="178">
        <f>X114+AA114+AD114+AG114+AJ114+AM114</f>
        <v>51445</v>
      </c>
      <c r="AX114" s="176">
        <f>SUMIF($D$5:$I$5,$AX$5,D114:I114)</f>
        <v>25955</v>
      </c>
      <c r="AY114" s="177"/>
      <c r="AZ114" s="178">
        <f>SUMIF($D$5:$I$5,$AZ$5,D114:I114)</f>
        <v>15420</v>
      </c>
      <c r="BA114" s="135"/>
      <c r="BB114" s="131"/>
      <c r="BD114" s="179">
        <f>AR114+AU114</f>
        <v>164624</v>
      </c>
      <c r="BE114" s="180"/>
      <c r="BF114" s="181">
        <f>AT114+AW114</f>
        <v>95872</v>
      </c>
    </row>
    <row r="115" spans="1:58" ht="14.25" customHeight="1" x14ac:dyDescent="0.2">
      <c r="A115" s="296"/>
      <c r="B115" s="327"/>
      <c r="C115" s="182" t="s">
        <v>45</v>
      </c>
      <c r="D115" s="140">
        <v>8963</v>
      </c>
      <c r="E115" s="141"/>
      <c r="F115" s="142">
        <v>4173</v>
      </c>
      <c r="G115" s="140">
        <v>13283</v>
      </c>
      <c r="H115" s="141"/>
      <c r="I115" s="142">
        <v>7913</v>
      </c>
      <c r="J115" s="140">
        <v>16673</v>
      </c>
      <c r="K115" s="141"/>
      <c r="L115" s="142">
        <v>9363</v>
      </c>
      <c r="M115" s="140">
        <v>13712</v>
      </c>
      <c r="N115" s="141"/>
      <c r="O115" s="142">
        <v>6332</v>
      </c>
      <c r="P115" s="140">
        <v>10454</v>
      </c>
      <c r="Q115" s="141"/>
      <c r="R115" s="142">
        <v>6634</v>
      </c>
      <c r="S115" s="140">
        <v>13309</v>
      </c>
      <c r="T115" s="141"/>
      <c r="U115" s="142">
        <v>8619</v>
      </c>
      <c r="V115" s="140">
        <v>10715</v>
      </c>
      <c r="W115" s="141"/>
      <c r="X115" s="142">
        <v>6685</v>
      </c>
      <c r="Y115" s="140">
        <v>9997</v>
      </c>
      <c r="Z115" s="141"/>
      <c r="AA115" s="142">
        <v>7017</v>
      </c>
      <c r="AB115" s="140">
        <v>13340</v>
      </c>
      <c r="AC115" s="141"/>
      <c r="AD115" s="142">
        <v>8896</v>
      </c>
      <c r="AE115" s="140">
        <v>14629</v>
      </c>
      <c r="AF115" s="141"/>
      <c r="AG115" s="142">
        <v>9261</v>
      </c>
      <c r="AH115" s="140">
        <v>15121</v>
      </c>
      <c r="AI115" s="141"/>
      <c r="AJ115" s="142">
        <v>10941</v>
      </c>
      <c r="AK115" s="140">
        <v>15442</v>
      </c>
      <c r="AL115" s="141"/>
      <c r="AM115" s="143">
        <v>8326</v>
      </c>
      <c r="AN115" s="144">
        <f>SUMIF($D$5:$AM$5,$AN$5,D115:AM115)</f>
        <v>155638</v>
      </c>
      <c r="AO115" s="211"/>
      <c r="AP115" s="146">
        <f>SUMIF($D$5:$AM$5,$AP$5,D115:AM115)</f>
        <v>94160</v>
      </c>
      <c r="AQ115" s="147"/>
      <c r="AR115" s="148">
        <f>SUMIF($D$5:$U$5,$AR$5,D115:U115)</f>
        <v>76394</v>
      </c>
      <c r="AS115" s="149"/>
      <c r="AT115" s="150">
        <f>SUMIF($D$5:$U$5,$AT$5,D115:U115)</f>
        <v>43034</v>
      </c>
      <c r="AU115" s="148">
        <f>V115+Y115+AB115+AE115+AH115+AK115</f>
        <v>79244</v>
      </c>
      <c r="AV115" s="149"/>
      <c r="AW115" s="150">
        <f>X115+AA115+AD115+AG115+AJ115+AM115</f>
        <v>51126</v>
      </c>
      <c r="AX115" s="148">
        <f>SUMIF($D$5:$I$5,$AX$5,D115:I115)</f>
        <v>22246</v>
      </c>
      <c r="AY115" s="149"/>
      <c r="AZ115" s="150">
        <f>SUMIF($D$5:$I$5,$AZ$5,D115:I115)</f>
        <v>12086</v>
      </c>
      <c r="BB115" s="99"/>
      <c r="BD115" s="152">
        <f>AR115+AU115</f>
        <v>155638</v>
      </c>
      <c r="BE115" s="153"/>
      <c r="BF115" s="154">
        <f>AT115+AW115</f>
        <v>94160</v>
      </c>
    </row>
    <row r="116" spans="1:58" ht="14.25" customHeight="1" x14ac:dyDescent="0.2">
      <c r="A116" s="296"/>
      <c r="B116" s="327"/>
      <c r="C116" s="183"/>
      <c r="D116" s="184">
        <f>IF(OR(D114=0,D115=0),"　 ",D114/D115)</f>
        <v>1.2573914983822381</v>
      </c>
      <c r="E116" s="185" t="s">
        <v>39</v>
      </c>
      <c r="F116" s="186">
        <f>IF(OR(F114=0,F115=0),"　 ",F114/F115)</f>
        <v>1.5811167026120296</v>
      </c>
      <c r="G116" s="184">
        <f>IF(OR(G114=0,G115=0),"　 ",G114/G115)</f>
        <v>1.1055484453813145</v>
      </c>
      <c r="H116" s="185"/>
      <c r="I116" s="186">
        <f>IF(OR(I114=0,I115=0),"　 ",I114/I115)</f>
        <v>1.1148742575508657</v>
      </c>
      <c r="J116" s="184">
        <f>IF(OR(J114=0,J115=0),"　 ",J114/J115)</f>
        <v>0.79349847058117917</v>
      </c>
      <c r="K116" s="185"/>
      <c r="L116" s="186">
        <f>IF(OR(L114=0,L115=0),"　 ",L114/L115)</f>
        <v>0.81085122289864364</v>
      </c>
      <c r="M116" s="184">
        <f>IF(OR(M114=0,M115=0),"　 ",M114/M115)</f>
        <v>0.9984684947491248</v>
      </c>
      <c r="N116" s="185"/>
      <c r="O116" s="186">
        <f>IF(OR(O114=0,O115=0),"　 ",O114/O115)</f>
        <v>1.1348704990524321</v>
      </c>
      <c r="P116" s="184">
        <f>IF(OR(P114=0,P115=0),"　 ",P114/P115)</f>
        <v>1.0910656208149991</v>
      </c>
      <c r="Q116" s="185"/>
      <c r="R116" s="186">
        <f>IF(OR(R114=0,R115=0),"　 ",R114/R115)</f>
        <v>0.88724751281278258</v>
      </c>
      <c r="S116" s="184">
        <f>IF(OR(S114=0,S115=0),"　 ",S114/S115)</f>
        <v>1.0916672928093771</v>
      </c>
      <c r="T116" s="185"/>
      <c r="U116" s="186">
        <f>IF(OR(U114=0,U115=0),"　 ",U114/U115)</f>
        <v>0.96797772363383228</v>
      </c>
      <c r="V116" s="184">
        <f>IF(OR(V114=0,V115=0),"　 ",V114/V115)</f>
        <v>1.184414372375175</v>
      </c>
      <c r="W116" s="185"/>
      <c r="X116" s="186">
        <f>IF(OR(X114=0,X115=0),"　 ",X114/X115)</f>
        <v>1.1866866118175019</v>
      </c>
      <c r="Y116" s="184">
        <f>IF(OR(Y114=0,Y115=0),"　 ",Y114/Y115)</f>
        <v>1.6357907372211664</v>
      </c>
      <c r="Z116" s="185"/>
      <c r="AA116" s="186">
        <f>IF(OR(AA114=0,AA115=0),"　 ",AA114/AA115)</f>
        <v>1.6065270058429528</v>
      </c>
      <c r="AB116" s="184">
        <f>IF(OR(AB114=0,AB115=0),"　 ",AB114/AB115)</f>
        <v>0.77983508245877065</v>
      </c>
      <c r="AC116" s="185"/>
      <c r="AD116" s="186">
        <f>IF(OR(AD114=0,AD115=0),"　 ",AD114/AD115)</f>
        <v>0.74224370503597126</v>
      </c>
      <c r="AE116" s="184">
        <f>IF(OR(AE114=0,AE115=0),"　 ",AE114/AE115)</f>
        <v>1.0278898079157837</v>
      </c>
      <c r="AF116" s="185"/>
      <c r="AG116" s="186">
        <f>IF(OR(AG114=0,AG115=0),"　 ",AG114/AG115)</f>
        <v>1.0212720008638376</v>
      </c>
      <c r="AH116" s="184">
        <f>IF(OR(AH114=0,AH115=0),"　 ",AH114/AH115)</f>
        <v>1.1264466635804511</v>
      </c>
      <c r="AI116" s="185"/>
      <c r="AJ116" s="186">
        <f>IF(OR(AJ114=0,AJ115=0),"　 ",AJ114/AJ115)</f>
        <v>0.91975139383968563</v>
      </c>
      <c r="AK116" s="184">
        <f>IF(OR(AK114=0,AK115=0),"　 ",AK114/AK115)</f>
        <v>0.92578681517938088</v>
      </c>
      <c r="AL116" s="374"/>
      <c r="AM116" s="276">
        <f>IF(OR(AM114=0,AM115=0),"　 ",AM114/AM115)</f>
        <v>0.73444631275522465</v>
      </c>
      <c r="AN116" s="189">
        <f>IF(OR(AN114=0,AN115=0),"　 ",AN114/AN115)</f>
        <v>1.0577365424896235</v>
      </c>
      <c r="AO116" s="190"/>
      <c r="AP116" s="188">
        <f>IF(OR(AP114=0,AP115=0),"　 ",AP114/AP115)</f>
        <v>1.0181818181818181</v>
      </c>
      <c r="AQ116" s="99"/>
      <c r="AR116" s="191">
        <f>IF(OR(AR114=0,AR115=0),"　 ",AR114/AR115)</f>
        <v>1.0316386103620703</v>
      </c>
      <c r="AS116" s="192" t="s">
        <v>41</v>
      </c>
      <c r="AT116" s="193">
        <f>IF(OR(AT114=0,AT115=0),"　 ",AT114/AT115)</f>
        <v>1.0323697541478831</v>
      </c>
      <c r="AU116" s="191">
        <f>AU114/AU115</f>
        <v>1.0828958659330674</v>
      </c>
      <c r="AV116" s="192"/>
      <c r="AW116" s="193">
        <f>AW114/AW115</f>
        <v>1.0062394867582052</v>
      </c>
      <c r="AX116" s="191">
        <f>AX114/AX115</f>
        <v>1.1667266025352871</v>
      </c>
      <c r="AY116" s="192"/>
      <c r="AZ116" s="193">
        <f>AZ114/AZ115</f>
        <v>1.2758563627337416</v>
      </c>
      <c r="BB116" s="99"/>
      <c r="BD116" s="194"/>
      <c r="BE116" s="195"/>
      <c r="BF116" s="196"/>
    </row>
    <row r="117" spans="1:58" s="79" customFormat="1" ht="14.25" customHeight="1" x14ac:dyDescent="0.2">
      <c r="A117" s="296"/>
      <c r="B117" s="327"/>
      <c r="C117" s="197"/>
      <c r="D117" s="228">
        <f>SUM(D458:D465)</f>
        <v>1284</v>
      </c>
      <c r="E117" s="229"/>
      <c r="F117" s="230">
        <f>SUM(F458:F465)</f>
        <v>1104</v>
      </c>
      <c r="G117" s="228">
        <f>SUM(G458:G465)</f>
        <v>1914</v>
      </c>
      <c r="H117" s="229"/>
      <c r="I117" s="230">
        <f>SUM(I458:I465)</f>
        <v>1734</v>
      </c>
      <c r="J117" s="228">
        <f>SUM(J458:J465)</f>
        <v>2362</v>
      </c>
      <c r="K117" s="229"/>
      <c r="L117" s="230">
        <f>SUM(L458:L465)</f>
        <v>2222</v>
      </c>
      <c r="M117" s="228">
        <f>SUM(M458:M465)</f>
        <v>1943</v>
      </c>
      <c r="N117" s="229"/>
      <c r="O117" s="230">
        <f>SUM(O458:O465)</f>
        <v>1703</v>
      </c>
      <c r="P117" s="228">
        <f>SUM(P458:P465)</f>
        <v>3273</v>
      </c>
      <c r="Q117" s="229"/>
      <c r="R117" s="230">
        <f>SUM(R458:R465)</f>
        <v>3133</v>
      </c>
      <c r="S117" s="228">
        <f>SUM(S458:S465)</f>
        <v>1057</v>
      </c>
      <c r="T117" s="229"/>
      <c r="U117" s="399">
        <f>SUM(U458:U465)</f>
        <v>977</v>
      </c>
      <c r="V117" s="228">
        <f>SUM(V458:V465)</f>
        <v>843</v>
      </c>
      <c r="W117" s="229"/>
      <c r="X117" s="230">
        <f>SUM(X458:X465)</f>
        <v>643</v>
      </c>
      <c r="Y117" s="228">
        <f>SUM(Y458:Y465)</f>
        <v>2251</v>
      </c>
      <c r="Z117" s="229"/>
      <c r="AA117" s="230">
        <f>SUM(AA458:AA465)</f>
        <v>2091</v>
      </c>
      <c r="AB117" s="228">
        <f>SUM(AB458:AB465)</f>
        <v>1741</v>
      </c>
      <c r="AC117" s="229"/>
      <c r="AD117" s="230">
        <f>SUM(AD458:AD465)</f>
        <v>1561</v>
      </c>
      <c r="AE117" s="228">
        <f>SUM(AE458:AE465)</f>
        <v>2607</v>
      </c>
      <c r="AF117" s="229"/>
      <c r="AG117" s="230">
        <f>SUM(AG458:AG465)</f>
        <v>2387</v>
      </c>
      <c r="AH117" s="228">
        <f>SUM(AH458:AH465)</f>
        <v>2146</v>
      </c>
      <c r="AI117" s="229"/>
      <c r="AJ117" s="230">
        <f>SUM(AJ458:AJ465)</f>
        <v>1846</v>
      </c>
      <c r="AK117" s="228">
        <f>SUM(AK458:AK465)</f>
        <v>2614</v>
      </c>
      <c r="AL117" s="229"/>
      <c r="AM117" s="230">
        <f>SUM(AM458:AM465)</f>
        <v>2434</v>
      </c>
      <c r="AN117" s="201">
        <f>SUMIF($D$5:$AM$5,$AN$5,D117:AM117)</f>
        <v>24035</v>
      </c>
      <c r="AO117" s="231"/>
      <c r="AP117" s="232">
        <f>SUMIF($D$5:$AM$5,$AP$5,D117:AM117)</f>
        <v>21835</v>
      </c>
      <c r="AQ117" s="131"/>
      <c r="AR117" s="204">
        <f>SUMIF($D$5:$U$5,$AR$5,D117:U117)</f>
        <v>11833</v>
      </c>
      <c r="AS117" s="233"/>
      <c r="AT117" s="234">
        <f>SUMIF($D$5:$U$5,$AT$5,D117:U117)</f>
        <v>10873</v>
      </c>
      <c r="AU117" s="204">
        <f>V117+Y117+AB117+AE117+AH117+AK117</f>
        <v>12202</v>
      </c>
      <c r="AV117" s="233"/>
      <c r="AW117" s="234">
        <f>X117+AA117+AD117+AG117+AJ117+AM117</f>
        <v>10962</v>
      </c>
      <c r="AX117" s="204">
        <f>SUMIF($D$5:$I$5,$AX$5,D117:I117)</f>
        <v>3198</v>
      </c>
      <c r="AY117" s="233"/>
      <c r="AZ117" s="234">
        <f>SUMIF($D$5:$I$5,$AZ$5,D117:I117)</f>
        <v>2838</v>
      </c>
      <c r="BA117" s="135"/>
      <c r="BB117" s="131"/>
      <c r="BD117" s="235">
        <f>AR117+AU117</f>
        <v>24035</v>
      </c>
      <c r="BE117" s="236"/>
      <c r="BF117" s="237">
        <f>AT117+AW117</f>
        <v>21835</v>
      </c>
    </row>
    <row r="118" spans="1:58" ht="14.25" customHeight="1" x14ac:dyDescent="0.2">
      <c r="A118" s="296"/>
      <c r="B118" s="327"/>
      <c r="C118" s="139" t="s">
        <v>46</v>
      </c>
      <c r="D118" s="140">
        <v>1049</v>
      </c>
      <c r="E118" s="141"/>
      <c r="F118" s="142">
        <v>449</v>
      </c>
      <c r="G118" s="140">
        <v>2190</v>
      </c>
      <c r="H118" s="141"/>
      <c r="I118" s="142">
        <v>1930</v>
      </c>
      <c r="J118" s="140">
        <v>982</v>
      </c>
      <c r="K118" s="141"/>
      <c r="L118" s="142">
        <v>722</v>
      </c>
      <c r="M118" s="140">
        <v>2297</v>
      </c>
      <c r="N118" s="141"/>
      <c r="O118" s="142">
        <v>2017</v>
      </c>
      <c r="P118" s="140">
        <v>2129</v>
      </c>
      <c r="Q118" s="141"/>
      <c r="R118" s="142">
        <v>2009</v>
      </c>
      <c r="S118" s="140">
        <v>2006</v>
      </c>
      <c r="T118" s="141"/>
      <c r="U118" s="142">
        <v>1846</v>
      </c>
      <c r="V118" s="140">
        <v>2977</v>
      </c>
      <c r="W118" s="141"/>
      <c r="X118" s="142">
        <v>2757</v>
      </c>
      <c r="Y118" s="140">
        <v>2406</v>
      </c>
      <c r="Z118" s="141"/>
      <c r="AA118" s="142">
        <v>2186</v>
      </c>
      <c r="AB118" s="140">
        <v>3321</v>
      </c>
      <c r="AC118" s="141"/>
      <c r="AD118" s="142">
        <v>3081</v>
      </c>
      <c r="AE118" s="140">
        <v>1582</v>
      </c>
      <c r="AF118" s="141"/>
      <c r="AG118" s="142">
        <v>1422</v>
      </c>
      <c r="AH118" s="140">
        <v>902</v>
      </c>
      <c r="AI118" s="141"/>
      <c r="AJ118" s="142">
        <v>802</v>
      </c>
      <c r="AK118" s="140">
        <v>2147</v>
      </c>
      <c r="AL118" s="141"/>
      <c r="AM118" s="143">
        <v>1947</v>
      </c>
      <c r="AN118" s="144">
        <f>SUMIF($D$5:$AM$5,$AN$5,D118:AM118)</f>
        <v>23988</v>
      </c>
      <c r="AO118" s="211"/>
      <c r="AP118" s="146">
        <f>SUMIF($D$5:$AM$5,$AP$5,D118:AM118)</f>
        <v>21168</v>
      </c>
      <c r="AQ118" s="147"/>
      <c r="AR118" s="148">
        <f>SUMIF($D$5:$U$5,$AR$5,D118:U118)</f>
        <v>10653</v>
      </c>
      <c r="AS118" s="149"/>
      <c r="AT118" s="150">
        <f>SUMIF($D$5:$U$5,$AT$5,D118:U118)</f>
        <v>8973</v>
      </c>
      <c r="AU118" s="148">
        <f>V118+Y118+AB118+AE118+AH118+AK118</f>
        <v>13335</v>
      </c>
      <c r="AV118" s="149"/>
      <c r="AW118" s="150">
        <f>X118+AA118+AD118+AG118+AJ118+AM118</f>
        <v>12195</v>
      </c>
      <c r="AX118" s="148">
        <f>SUMIF($D$5:$I$5,$AX$5,D118:I118)</f>
        <v>3239</v>
      </c>
      <c r="AY118" s="149"/>
      <c r="AZ118" s="150">
        <f>SUMIF($D$5:$I$5,$AZ$5,D118:I118)</f>
        <v>2379</v>
      </c>
      <c r="BB118" s="99"/>
      <c r="BD118" s="152">
        <f>AR118+AU118</f>
        <v>23988</v>
      </c>
      <c r="BE118" s="153"/>
      <c r="BF118" s="154">
        <f>AT118+AW118</f>
        <v>21168</v>
      </c>
    </row>
    <row r="119" spans="1:58" ht="14.25" customHeight="1" x14ac:dyDescent="0.2">
      <c r="A119" s="296"/>
      <c r="B119" s="327"/>
      <c r="C119" s="139"/>
      <c r="D119" s="155">
        <f>IF(OR(D117=0,D118=0),"　 ",D117/D118)</f>
        <v>1.2240228789323164</v>
      </c>
      <c r="E119" s="156" t="s">
        <v>39</v>
      </c>
      <c r="F119" s="157">
        <f>IF(OR(F117=0,F118=0),"　 ",F117/F118)</f>
        <v>2.4587973273942092</v>
      </c>
      <c r="G119" s="155">
        <f>IF(OR(G117=0,G118=0),"　 ",G117/G118)</f>
        <v>0.87397260273972599</v>
      </c>
      <c r="H119" s="156"/>
      <c r="I119" s="157">
        <f>IF(OR(I117=0,I118=0),"　 ",I117/I118)</f>
        <v>0.89844559585492223</v>
      </c>
      <c r="J119" s="155">
        <f>IF(OR(J117=0,J118=0),"　 ",J117/J118)</f>
        <v>2.4052953156822809</v>
      </c>
      <c r="K119" s="156"/>
      <c r="L119" s="157">
        <f>IF(OR(L117=0,L118=0),"　 ",L117/L118)</f>
        <v>3.0775623268698062</v>
      </c>
      <c r="M119" s="155">
        <f>IF(OR(M117=0,M118=0),"　 ",M117/M118)</f>
        <v>0.84588593818023505</v>
      </c>
      <c r="N119" s="156"/>
      <c r="O119" s="157">
        <f>IF(OR(O117=0,O118=0),"　 ",O117/O118)</f>
        <v>0.84432325235498262</v>
      </c>
      <c r="P119" s="155">
        <f>IF(OR(P117=0,P118=0),"　 ",P117/P118)</f>
        <v>1.5373414748708314</v>
      </c>
      <c r="Q119" s="156"/>
      <c r="R119" s="157">
        <f>IF(OR(R117=0,R118=0),"　 ",R117/R118)</f>
        <v>1.5594823295171727</v>
      </c>
      <c r="S119" s="155">
        <f>IF(OR(S117=0,S118=0),"　 ",S117/S118)</f>
        <v>0.52691924227318043</v>
      </c>
      <c r="T119" s="156"/>
      <c r="U119" s="157">
        <f>IF(OR(U117=0,U118=0),"　 ",U117/U118)</f>
        <v>0.5292524377031419</v>
      </c>
      <c r="V119" s="155">
        <f>IF(OR(V117=0,V118=0),"　 ",V117/V118)</f>
        <v>0.28317097749412162</v>
      </c>
      <c r="W119" s="156"/>
      <c r="X119" s="157">
        <f>IF(OR(X117=0,X118=0),"　 ",X117/X118)</f>
        <v>0.23322451940515052</v>
      </c>
      <c r="Y119" s="155">
        <f>IF(OR(Y117=0,Y118=0),"　 ",Y117/Y118)</f>
        <v>0.93557772236076475</v>
      </c>
      <c r="Z119" s="156"/>
      <c r="AA119" s="157">
        <f>IF(OR(AA117=0,AA118=0),"　 ",AA117/AA118)</f>
        <v>0.95654162854528824</v>
      </c>
      <c r="AB119" s="155">
        <f>IF(OR(AB117=0,AB118=0),"　 ",AB117/AB118)</f>
        <v>0.52423968684131284</v>
      </c>
      <c r="AC119" s="156"/>
      <c r="AD119" s="157">
        <f>IF(OR(AD117=0,AD118=0),"　 ",AD117/AD118)</f>
        <v>0.50665368386887377</v>
      </c>
      <c r="AE119" s="155">
        <f>IF(OR(AE117=0,AE118=0),"　 ",AE117/AE118)</f>
        <v>1.647914032869785</v>
      </c>
      <c r="AF119" s="156"/>
      <c r="AG119" s="157">
        <f>IF(OR(AG117=0,AG118=0),"　 ",AG117/AG118)</f>
        <v>1.6786216596343178</v>
      </c>
      <c r="AH119" s="155">
        <f>IF(OR(AH117=0,AH118=0),"　 ",AH117/AH118)</f>
        <v>2.379157427937916</v>
      </c>
      <c r="AI119" s="156"/>
      <c r="AJ119" s="157">
        <f>IF(OR(AJ117=0,AJ118=0),"　 ",AJ117/AJ118)</f>
        <v>2.3017456359102244</v>
      </c>
      <c r="AK119" s="155">
        <f>IF(OR(AK117=0,AK118=0),"　 ",AK117/AK118)</f>
        <v>1.2175128085700979</v>
      </c>
      <c r="AL119" s="374"/>
      <c r="AM119" s="276">
        <f>IF(OR(AM117=0,AM118=0),"　 ",AM117/AM118)</f>
        <v>1.2501284026707755</v>
      </c>
      <c r="AN119" s="160">
        <f>IF(OR(AN117=0,AN118=0),"　 ",AN117/AN118)</f>
        <v>1.0019593129898283</v>
      </c>
      <c r="AO119" s="161"/>
      <c r="AP119" s="162">
        <f>IF(OR(AP117=0,AP118=0),"　 ",AP117/AP118)</f>
        <v>1.0315098261526834</v>
      </c>
      <c r="AQ119" s="99"/>
      <c r="AR119" s="163">
        <f>IF(OR(AR117=0,AR118=0),"　 ",AR117/AR118)</f>
        <v>1.1107669201163992</v>
      </c>
      <c r="AS119" s="164" t="s">
        <v>41</v>
      </c>
      <c r="AT119" s="165">
        <f>IF(OR(AT117=0,AT118=0),"　 ",AT117/AT118)</f>
        <v>1.2117463501615959</v>
      </c>
      <c r="AU119" s="163">
        <f>AU117/AU118</f>
        <v>0.91503562054743159</v>
      </c>
      <c r="AV119" s="164"/>
      <c r="AW119" s="165">
        <f>AW117/AW118</f>
        <v>0.89889298892988934</v>
      </c>
      <c r="AX119" s="163">
        <f>IF(OR(AX117=0,AX118=0),"　 ",AX117/AX118)</f>
        <v>0.98734177215189878</v>
      </c>
      <c r="AY119" s="164" t="s">
        <v>41</v>
      </c>
      <c r="AZ119" s="165">
        <f>IF(OR(AZ117=0,AZ118=0),"　 ",AZ117/AZ118)</f>
        <v>1.1929382093316518</v>
      </c>
      <c r="BB119" s="99"/>
      <c r="BD119" s="166"/>
      <c r="BE119" s="167"/>
      <c r="BF119" s="168"/>
    </row>
    <row r="120" spans="1:58" s="79" customFormat="1" ht="14.25" customHeight="1" x14ac:dyDescent="0.2">
      <c r="A120" s="296"/>
      <c r="B120" s="327"/>
      <c r="C120" s="169"/>
      <c r="D120" s="170">
        <f>SUM(D466:D472)</f>
        <v>3410</v>
      </c>
      <c r="E120" s="171"/>
      <c r="F120" s="172">
        <f>SUM(F466:F472)</f>
        <v>426</v>
      </c>
      <c r="G120" s="170">
        <f>SUM(G466:G472)</f>
        <v>2809</v>
      </c>
      <c r="H120" s="171"/>
      <c r="I120" s="172">
        <f>SUM(I466:I472)</f>
        <v>549</v>
      </c>
      <c r="J120" s="170">
        <f>SUM(J466:J472)</f>
        <v>4803</v>
      </c>
      <c r="K120" s="171"/>
      <c r="L120" s="172">
        <f>SUM(L466:L472)</f>
        <v>1203</v>
      </c>
      <c r="M120" s="170">
        <f>SUM(M466:M472)</f>
        <v>3655</v>
      </c>
      <c r="N120" s="171"/>
      <c r="O120" s="172">
        <f>SUM(O466:O472)</f>
        <v>555</v>
      </c>
      <c r="P120" s="170">
        <f>SUM(P466:P472)</f>
        <v>2476</v>
      </c>
      <c r="Q120" s="171"/>
      <c r="R120" s="172">
        <f>SUM(R466:R472)</f>
        <v>756</v>
      </c>
      <c r="S120" s="170">
        <f>SUM(S466:S472)</f>
        <v>4387</v>
      </c>
      <c r="T120" s="171"/>
      <c r="U120" s="398">
        <f>SUM(U466:U472)</f>
        <v>1267</v>
      </c>
      <c r="V120" s="170">
        <f>SUM(V466:V472)</f>
        <v>4264</v>
      </c>
      <c r="W120" s="171"/>
      <c r="X120" s="172">
        <f>SUM(X466:X472)</f>
        <v>1064</v>
      </c>
      <c r="Y120" s="170">
        <f>SUM(Y466:Y472)</f>
        <v>2689</v>
      </c>
      <c r="Z120" s="171"/>
      <c r="AA120" s="172">
        <f>SUM(AA466:AA472)</f>
        <v>829</v>
      </c>
      <c r="AB120" s="170">
        <f>SUM(AB466:AB472)</f>
        <v>3477</v>
      </c>
      <c r="AC120" s="171"/>
      <c r="AD120" s="172">
        <f>SUM(AD466:AD472)</f>
        <v>1097</v>
      </c>
      <c r="AE120" s="170">
        <f>SUM(AE466:AE472)</f>
        <v>4817</v>
      </c>
      <c r="AF120" s="171"/>
      <c r="AG120" s="172">
        <f>SUM(AG466:AG472)</f>
        <v>1377</v>
      </c>
      <c r="AH120" s="170">
        <f>SUM(AH466:AH472)</f>
        <v>5141</v>
      </c>
      <c r="AI120" s="171"/>
      <c r="AJ120" s="172">
        <f>SUM(AJ466:AJ472)</f>
        <v>1301</v>
      </c>
      <c r="AK120" s="170">
        <f>SUM(AK466:AK472)</f>
        <v>4812</v>
      </c>
      <c r="AL120" s="171"/>
      <c r="AM120" s="172">
        <f>SUM(AM466:AM472)</f>
        <v>932</v>
      </c>
      <c r="AN120" s="174">
        <f>SUMIF($D$5:$AM$5,$AN$5,D120:AM120)</f>
        <v>46740</v>
      </c>
      <c r="AO120" s="173"/>
      <c r="AP120" s="175">
        <f>SUMIF($D$5:$AM$5,$AP$5,D120:AM120)</f>
        <v>11356</v>
      </c>
      <c r="AQ120" s="131"/>
      <c r="AR120" s="176">
        <f>SUMIF($D$5:$U$5,$AR$5,D120:U120)</f>
        <v>21540</v>
      </c>
      <c r="AS120" s="177"/>
      <c r="AT120" s="178">
        <f>SUMIF($D$5:$U$5,$AT$5,D120:U120)</f>
        <v>4756</v>
      </c>
      <c r="AU120" s="176">
        <f>V120+Y120+AB120+AE120+AH120+AK120</f>
        <v>25200</v>
      </c>
      <c r="AV120" s="177"/>
      <c r="AW120" s="178">
        <f>X120+AA120+AD120+AG120+AJ120+AM120</f>
        <v>6600</v>
      </c>
      <c r="AX120" s="176">
        <f>SUMIF($D$5:$I$5,$AX$5,D120:I120)</f>
        <v>6219</v>
      </c>
      <c r="AY120" s="177"/>
      <c r="AZ120" s="178">
        <f>SUMIF($D$5:$I$5,$AZ$5,D120:I120)</f>
        <v>975</v>
      </c>
      <c r="BA120" s="135"/>
      <c r="BB120" s="131"/>
      <c r="BD120" s="179">
        <f>AR120+AU120</f>
        <v>46740</v>
      </c>
      <c r="BE120" s="180"/>
      <c r="BF120" s="181">
        <f>AT120+AW120</f>
        <v>11356</v>
      </c>
    </row>
    <row r="121" spans="1:58" ht="14.25" customHeight="1" x14ac:dyDescent="0.2">
      <c r="A121" s="296"/>
      <c r="B121" s="327"/>
      <c r="C121" s="182" t="s">
        <v>47</v>
      </c>
      <c r="D121" s="140">
        <v>2887</v>
      </c>
      <c r="E121" s="141"/>
      <c r="F121" s="142">
        <v>627</v>
      </c>
      <c r="G121" s="140">
        <v>4411</v>
      </c>
      <c r="H121" s="141"/>
      <c r="I121" s="142">
        <v>1891</v>
      </c>
      <c r="J121" s="140">
        <v>5697</v>
      </c>
      <c r="K121" s="141"/>
      <c r="L121" s="142">
        <v>2114</v>
      </c>
      <c r="M121" s="140">
        <v>3029</v>
      </c>
      <c r="N121" s="141"/>
      <c r="O121" s="142">
        <v>349</v>
      </c>
      <c r="P121" s="140">
        <v>4032</v>
      </c>
      <c r="Q121" s="141"/>
      <c r="R121" s="142">
        <v>1110</v>
      </c>
      <c r="S121" s="140">
        <v>3459</v>
      </c>
      <c r="T121" s="141"/>
      <c r="U121" s="142">
        <v>721</v>
      </c>
      <c r="V121" s="140">
        <v>5249</v>
      </c>
      <c r="W121" s="141"/>
      <c r="X121" s="142">
        <v>924</v>
      </c>
      <c r="Y121" s="140">
        <v>3272</v>
      </c>
      <c r="Z121" s="141"/>
      <c r="AA121" s="142">
        <v>1812</v>
      </c>
      <c r="AB121" s="140">
        <v>2454</v>
      </c>
      <c r="AC121" s="141"/>
      <c r="AD121" s="142">
        <v>534</v>
      </c>
      <c r="AE121" s="140">
        <v>4172</v>
      </c>
      <c r="AF121" s="141"/>
      <c r="AG121" s="142">
        <v>1096</v>
      </c>
      <c r="AH121" s="140">
        <v>2774</v>
      </c>
      <c r="AI121" s="141"/>
      <c r="AJ121" s="142">
        <v>774</v>
      </c>
      <c r="AK121" s="140">
        <v>4446</v>
      </c>
      <c r="AL121" s="141"/>
      <c r="AM121" s="143">
        <v>1103</v>
      </c>
      <c r="AN121" s="144">
        <f>SUMIF($D$5:$AM$5,$AN$5,D121:AM121)</f>
        <v>45882</v>
      </c>
      <c r="AO121" s="211"/>
      <c r="AP121" s="146">
        <f>SUMIF($D$5:$AM$5,$AP$5,D121:AM121)</f>
        <v>13055</v>
      </c>
      <c r="AQ121" s="147"/>
      <c r="AR121" s="148">
        <f>SUMIF($D$5:$U$5,$AR$5,D121:U121)</f>
        <v>23515</v>
      </c>
      <c r="AS121" s="149"/>
      <c r="AT121" s="150">
        <f>SUMIF($D$5:$U$5,$AT$5,D121:U121)</f>
        <v>6812</v>
      </c>
      <c r="AU121" s="148">
        <f>V121+Y121+AB121+AE121+AH121+AK121</f>
        <v>22367</v>
      </c>
      <c r="AV121" s="149"/>
      <c r="AW121" s="150">
        <f>X121+AA121+AD121+AG121+AJ121+AM121</f>
        <v>6243</v>
      </c>
      <c r="AX121" s="148">
        <f>SUMIF($D$5:$I$5,$AX$5,D121:I121)</f>
        <v>7298</v>
      </c>
      <c r="AY121" s="149"/>
      <c r="AZ121" s="150">
        <f>SUMIF($D$5:$I$5,$AZ$5,D121:I121)</f>
        <v>2518</v>
      </c>
      <c r="BB121" s="99"/>
      <c r="BD121" s="152">
        <f>AR121+AU121</f>
        <v>45882</v>
      </c>
      <c r="BE121" s="277"/>
      <c r="BF121" s="154">
        <f>AT121+AW121</f>
        <v>13055</v>
      </c>
    </row>
    <row r="122" spans="1:58" ht="14.25" customHeight="1" x14ac:dyDescent="0.2">
      <c r="A122" s="296"/>
      <c r="B122" s="327"/>
      <c r="C122" s="183"/>
      <c r="D122" s="184">
        <f>IF(OR(D120=0,D121=0),"　 ",D120/D121)</f>
        <v>1.1811569102874957</v>
      </c>
      <c r="E122" s="185" t="s">
        <v>39</v>
      </c>
      <c r="F122" s="186">
        <f>IF(OR(F120=0,F121=0),"　 ",F120/F121)</f>
        <v>0.67942583732057416</v>
      </c>
      <c r="G122" s="184">
        <f>IF(OR(G120=0,G121=0),"　 ",G120/G121)</f>
        <v>0.63681704828836994</v>
      </c>
      <c r="H122" s="185"/>
      <c r="I122" s="186">
        <f>IF(OR(I120=0,I121=0),"　 ",I120/I121)</f>
        <v>0.29032258064516131</v>
      </c>
      <c r="J122" s="184">
        <f>IF(OR(J120=0,J121=0),"　 ",J120/J121)</f>
        <v>0.84307530279094256</v>
      </c>
      <c r="K122" s="185"/>
      <c r="L122" s="186">
        <f>IF(OR(L120=0,L121=0),"　 ",L120/L121)</f>
        <v>0.56906338694418168</v>
      </c>
      <c r="M122" s="184">
        <f>IF(OR(M120=0,M121=0),"　 ",M120/M121)</f>
        <v>1.2066688676130737</v>
      </c>
      <c r="N122" s="185"/>
      <c r="O122" s="186">
        <f>IF(OR(O120=0,O121=0),"　 ",O120/O121)</f>
        <v>1.5902578796561604</v>
      </c>
      <c r="P122" s="184">
        <f>IF(OR(P120=0,P121=0),"　 ",P120/P121)</f>
        <v>0.61408730158730163</v>
      </c>
      <c r="Q122" s="185"/>
      <c r="R122" s="186">
        <f>IF(OR(R120=0,R121=0),"　 ",R120/R121)</f>
        <v>0.68108108108108112</v>
      </c>
      <c r="S122" s="184">
        <f>IF(OR(S120=0,S121=0),"　 ",S120/S121)</f>
        <v>1.2682856316854583</v>
      </c>
      <c r="T122" s="185"/>
      <c r="U122" s="186">
        <f>IF(OR(U120=0,U121=0),"　 ",U120/U121)</f>
        <v>1.7572815533980584</v>
      </c>
      <c r="V122" s="184">
        <f>IF(OR(V120=0,V121=0),"　 ",V120/V121)</f>
        <v>0.81234520861116399</v>
      </c>
      <c r="W122" s="185"/>
      <c r="X122" s="186">
        <f>IF(OR(X120=0,X121=0),"　 ",X120/X121)</f>
        <v>1.1515151515151516</v>
      </c>
      <c r="Y122" s="184">
        <f>IF(OR(Y120=0,Y121=0),"　 ",Y120/Y121)</f>
        <v>0.82182151589242058</v>
      </c>
      <c r="Z122" s="185"/>
      <c r="AA122" s="186">
        <f>IF(OR(AA120=0,AA121=0),"　 ",AA120/AA121)</f>
        <v>0.45750551876379691</v>
      </c>
      <c r="AB122" s="184">
        <f>IF(OR(AB120=0,AB121=0),"　 ",AB120/AB121)</f>
        <v>1.4168704156479217</v>
      </c>
      <c r="AC122" s="185"/>
      <c r="AD122" s="186">
        <f>IF(OR(AD120=0,AD121=0),"　 ",AD120/AD121)</f>
        <v>2.0543071161048689</v>
      </c>
      <c r="AE122" s="184">
        <f>IF(OR(AE120=0,AE121=0),"　 ",AE120/AE121)</f>
        <v>1.1546021093000958</v>
      </c>
      <c r="AF122" s="185"/>
      <c r="AG122" s="186">
        <f>IF(OR(AG120=0,AG121=0),"　 ",AG120/AG121)</f>
        <v>1.2563868613138687</v>
      </c>
      <c r="AH122" s="184">
        <f>IF(OR(AH120=0,AH121=0),"　 ",AH120/AH121)</f>
        <v>1.8532804614275415</v>
      </c>
      <c r="AI122" s="185"/>
      <c r="AJ122" s="186">
        <f>IF(OR(AJ120=0,AJ121=0),"　 ",AJ120/AJ121)</f>
        <v>1.6808785529715762</v>
      </c>
      <c r="AK122" s="184">
        <f>IF(OR(AK120=0,AK121=0),"　 ",AK120/AK121)</f>
        <v>1.0823211875843455</v>
      </c>
      <c r="AL122" s="374"/>
      <c r="AM122" s="276">
        <f>IF(OR(AM120=0,AM121=0),"　 ",AM120/AM121)</f>
        <v>0.84496826835902084</v>
      </c>
      <c r="AN122" s="189">
        <f>IF(OR(AN120=0,AN121=0),"　 ",AN120/AN121)</f>
        <v>1.0187001438472603</v>
      </c>
      <c r="AO122" s="190"/>
      <c r="AP122" s="188">
        <f>IF(OR(AP120=0,AP121=0),"　 ",AP120/AP121)</f>
        <v>0.86985829184220609</v>
      </c>
      <c r="AQ122" s="99"/>
      <c r="AR122" s="191">
        <f>IF(OR(AR120=0,AR121=0),"　 ",AR120/AR121)</f>
        <v>0.91601105677227301</v>
      </c>
      <c r="AS122" s="192" t="s">
        <v>41</v>
      </c>
      <c r="AT122" s="193">
        <f>IF(OR(AT120=0,AT121=0),"　 ",AT120/AT121)</f>
        <v>0.69817968291250732</v>
      </c>
      <c r="AU122" s="191">
        <f>AU120/AU121</f>
        <v>1.1266598113291904</v>
      </c>
      <c r="AV122" s="192"/>
      <c r="AW122" s="193">
        <f>AW120/AW121</f>
        <v>1.0571840461316675</v>
      </c>
      <c r="AX122" s="191">
        <f>IF(OR(AX120=0,AX121=0),"　 ",AX120/AX121)</f>
        <v>0.85215127432173199</v>
      </c>
      <c r="AY122" s="192" t="s">
        <v>41</v>
      </c>
      <c r="AZ122" s="193">
        <f>IF(OR(AZ120=0,AZ121=0),"　 ",AZ120/AZ121)</f>
        <v>0.38721207307386812</v>
      </c>
      <c r="BB122" s="99"/>
      <c r="BD122" s="194"/>
      <c r="BE122" s="195"/>
      <c r="BF122" s="196"/>
    </row>
    <row r="123" spans="1:58" s="79" customFormat="1" ht="14.25" customHeight="1" x14ac:dyDescent="0.2">
      <c r="A123" s="296"/>
      <c r="B123" s="327"/>
      <c r="C123" s="197"/>
      <c r="D123" s="170">
        <f>D473</f>
        <v>0</v>
      </c>
      <c r="E123" s="229"/>
      <c r="F123" s="230">
        <f>F473</f>
        <v>0</v>
      </c>
      <c r="G123" s="170">
        <f>G473</f>
        <v>0</v>
      </c>
      <c r="H123" s="229"/>
      <c r="I123" s="230">
        <f>I473</f>
        <v>0</v>
      </c>
      <c r="J123" s="228">
        <f>J473</f>
        <v>0</v>
      </c>
      <c r="K123" s="229"/>
      <c r="L123" s="230">
        <f>L473</f>
        <v>0</v>
      </c>
      <c r="M123" s="228">
        <f>M473</f>
        <v>0</v>
      </c>
      <c r="N123" s="229"/>
      <c r="O123" s="230">
        <f>O473</f>
        <v>0</v>
      </c>
      <c r="P123" s="228">
        <f>P473</f>
        <v>0</v>
      </c>
      <c r="Q123" s="229"/>
      <c r="R123" s="230">
        <f>R473</f>
        <v>0</v>
      </c>
      <c r="S123" s="228">
        <f>S473</f>
        <v>0</v>
      </c>
      <c r="T123" s="229"/>
      <c r="U123" s="230">
        <f>U473</f>
        <v>0</v>
      </c>
      <c r="V123" s="228">
        <f>V473</f>
        <v>0</v>
      </c>
      <c r="W123" s="229"/>
      <c r="X123" s="230">
        <f>X473</f>
        <v>0</v>
      </c>
      <c r="Y123" s="228">
        <f>Y473</f>
        <v>0</v>
      </c>
      <c r="Z123" s="229"/>
      <c r="AA123" s="230">
        <f>AA473</f>
        <v>0</v>
      </c>
      <c r="AB123" s="228">
        <f>AB473</f>
        <v>0</v>
      </c>
      <c r="AC123" s="229"/>
      <c r="AD123" s="230">
        <f>AD473</f>
        <v>0</v>
      </c>
      <c r="AE123" s="228">
        <f>AE473</f>
        <v>0</v>
      </c>
      <c r="AF123" s="229"/>
      <c r="AG123" s="230">
        <f>AG473</f>
        <v>0</v>
      </c>
      <c r="AH123" s="228">
        <f>AH473</f>
        <v>0</v>
      </c>
      <c r="AI123" s="229"/>
      <c r="AJ123" s="230">
        <f>AJ473</f>
        <v>0</v>
      </c>
      <c r="AK123" s="228">
        <f>AK473</f>
        <v>0</v>
      </c>
      <c r="AL123" s="229"/>
      <c r="AM123" s="230">
        <f>AM473</f>
        <v>0</v>
      </c>
      <c r="AN123" s="201">
        <f>SUMIF($D$5:$AM$5,$AN$5,D123:AM123)</f>
        <v>0</v>
      </c>
      <c r="AO123" s="231"/>
      <c r="AP123" s="232">
        <f>SUMIF($D$5:$AM$5,$AP$5,D123:AM123)</f>
        <v>0</v>
      </c>
      <c r="AQ123" s="131"/>
      <c r="AR123" s="204">
        <f>SUMIF($D$5:$U$5,$AR$5,D123:U123)</f>
        <v>0</v>
      </c>
      <c r="AS123" s="233"/>
      <c r="AT123" s="234">
        <f>SUMIF($D$5:$U$5,$AT$5,D123:U123)</f>
        <v>0</v>
      </c>
      <c r="AU123" s="204">
        <f>V123+Y123+AB123+AE123+AH123+AK123</f>
        <v>0</v>
      </c>
      <c r="AV123" s="233"/>
      <c r="AW123" s="234">
        <f>X123+AA123+AD123+AG123+AJ123+AM123</f>
        <v>0</v>
      </c>
      <c r="AX123" s="204">
        <f>SUMIF($D$5:$I$5,$AX$5,D123:I123)</f>
        <v>0</v>
      </c>
      <c r="AY123" s="233"/>
      <c r="AZ123" s="234">
        <f>SUMIF($D$5:$I$5,$AZ$5,D123:I123)</f>
        <v>0</v>
      </c>
      <c r="BA123" s="135"/>
      <c r="BB123" s="131"/>
      <c r="BD123" s="235">
        <f>AR123+AU123</f>
        <v>0</v>
      </c>
      <c r="BE123" s="236"/>
      <c r="BF123" s="237">
        <f>AT123+AW123</f>
        <v>0</v>
      </c>
    </row>
    <row r="124" spans="1:58" ht="14.25" customHeight="1" x14ac:dyDescent="0.2">
      <c r="A124" s="296"/>
      <c r="B124" s="327"/>
      <c r="C124" s="248" t="s">
        <v>48</v>
      </c>
      <c r="D124" s="140"/>
      <c r="E124" s="141"/>
      <c r="F124" s="142"/>
      <c r="G124" s="140"/>
      <c r="H124" s="141"/>
      <c r="I124" s="142"/>
      <c r="J124" s="140"/>
      <c r="K124" s="141"/>
      <c r="L124" s="142"/>
      <c r="M124" s="140"/>
      <c r="N124" s="141"/>
      <c r="O124" s="142"/>
      <c r="P124" s="140"/>
      <c r="Q124" s="141"/>
      <c r="R124" s="142"/>
      <c r="S124" s="140"/>
      <c r="T124" s="141"/>
      <c r="U124" s="142"/>
      <c r="V124" s="140"/>
      <c r="W124" s="141"/>
      <c r="X124" s="142"/>
      <c r="Y124" s="140"/>
      <c r="Z124" s="141"/>
      <c r="AA124" s="142"/>
      <c r="AB124" s="140"/>
      <c r="AC124" s="141"/>
      <c r="AD124" s="142"/>
      <c r="AE124" s="140"/>
      <c r="AF124" s="141"/>
      <c r="AG124" s="142"/>
      <c r="AH124" s="140"/>
      <c r="AI124" s="141"/>
      <c r="AJ124" s="142"/>
      <c r="AK124" s="140"/>
      <c r="AL124" s="141"/>
      <c r="AM124" s="143"/>
      <c r="AN124" s="144">
        <f>SUMIF($D$5:$AM$5,$AN$5,D124:AM124)</f>
        <v>0</v>
      </c>
      <c r="AO124" s="211"/>
      <c r="AP124" s="146">
        <f>SUMIF($D$5:$AM$5,$AP$5,D124:AM124)</f>
        <v>0</v>
      </c>
      <c r="AQ124" s="147"/>
      <c r="AR124" s="148">
        <f>SUMIF($D$5:$U$5,$AR$5,D124:U124)</f>
        <v>0</v>
      </c>
      <c r="AS124" s="213"/>
      <c r="AT124" s="214">
        <f>SUMIF($D$5:$U$5,$AT$5,D124:U124)</f>
        <v>0</v>
      </c>
      <c r="AU124" s="148">
        <f>V124+Y124+AB124+AE124+AH124+AK124</f>
        <v>0</v>
      </c>
      <c r="AV124" s="213"/>
      <c r="AW124" s="214">
        <f>X124+AA124+AD124+AG124+AJ124+AM124</f>
        <v>0</v>
      </c>
      <c r="AX124" s="148">
        <f>SUMIF($D$5:$I$5,$AX$5,D124:I124)</f>
        <v>0</v>
      </c>
      <c r="AY124" s="213"/>
      <c r="AZ124" s="214">
        <f>SUMIF($D$5:$I$5,$AZ$5,D124:I124)</f>
        <v>0</v>
      </c>
      <c r="BB124" s="99"/>
      <c r="BD124" s="152">
        <f>AR124+AU124</f>
        <v>0</v>
      </c>
      <c r="BE124" s="337"/>
      <c r="BF124" s="354">
        <f>AT124+AW124</f>
        <v>0</v>
      </c>
    </row>
    <row r="125" spans="1:58" ht="14.25" customHeight="1" thickBot="1" x14ac:dyDescent="0.25">
      <c r="A125" s="405"/>
      <c r="B125" s="387"/>
      <c r="C125" s="250"/>
      <c r="D125" s="251" t="str">
        <f>IF(OR(D123=0,D124=0),"　 ",D123/D124)</f>
        <v xml:space="preserve">　 </v>
      </c>
      <c r="E125" s="252"/>
      <c r="F125" s="253" t="str">
        <f>IF(OR(F123=0,F124=0),"　 ",F123/F124)</f>
        <v xml:space="preserve">　 </v>
      </c>
      <c r="G125" s="251" t="str">
        <f>IF(OR(G123=0,G124=0),"　 ",G123/G124)</f>
        <v xml:space="preserve">　 </v>
      </c>
      <c r="H125" s="252"/>
      <c r="I125" s="253" t="str">
        <f>IF(OR(I123=0,I124=0),"　 ",I123/I124)</f>
        <v xml:space="preserve">　 </v>
      </c>
      <c r="J125" s="251" t="str">
        <f>IF(OR(J123=0,J124=0),"　 ",J123/J124)</f>
        <v xml:space="preserve">　 </v>
      </c>
      <c r="K125" s="252"/>
      <c r="L125" s="253" t="str">
        <f>IF(OR(L123=0,L124=0),"　 ",L123/L124)</f>
        <v xml:space="preserve">　 </v>
      </c>
      <c r="M125" s="251" t="str">
        <f>IF(OR(M123=0,M124=0),"　 ",M123/M124)</f>
        <v xml:space="preserve">　 </v>
      </c>
      <c r="N125" s="252"/>
      <c r="O125" s="253" t="str">
        <f>IF(OR(O123=0,O124=0),"　 ",O123/O124)</f>
        <v xml:space="preserve">　 </v>
      </c>
      <c r="P125" s="251" t="str">
        <f>IF(OR(P123=0,P124=0),"　 ",P123/P124)</f>
        <v xml:space="preserve">　 </v>
      </c>
      <c r="Q125" s="252"/>
      <c r="R125" s="253" t="str">
        <f>IF(OR(R123=0,R124=0),"　 ",R123/R124)</f>
        <v xml:space="preserve">　 </v>
      </c>
      <c r="S125" s="251" t="str">
        <f>IF(OR(S123=0,S124=0),"　 ",S123/S124)</f>
        <v xml:space="preserve">　 </v>
      </c>
      <c r="T125" s="255"/>
      <c r="U125" s="253" t="str">
        <f>IF(OR(U123=0,U124=0),"　 ",U123/U124)</f>
        <v xml:space="preserve">　 </v>
      </c>
      <c r="V125" s="251" t="str">
        <f>IF(OR(V123=0,V124=0),"　 ",V123/V124)</f>
        <v xml:space="preserve">　 </v>
      </c>
      <c r="W125" s="252"/>
      <c r="X125" s="253" t="str">
        <f>IF(OR(X123=0,X124=0),"　 ",X123/X124)</f>
        <v xml:space="preserve">　 </v>
      </c>
      <c r="Y125" s="251" t="str">
        <f>IF(OR(Y123=0,Y124=0),"　 ",Y123/Y124)</f>
        <v xml:space="preserve">　 </v>
      </c>
      <c r="Z125" s="252"/>
      <c r="AA125" s="253" t="str">
        <f>IF(OR(AA123=0,AA124=0),"　 ",AA123/AA124)</f>
        <v xml:space="preserve">　 </v>
      </c>
      <c r="AB125" s="391" t="str">
        <f>IF(OR(AB123=0,AB124=0),"　 ",AB123/AB124)</f>
        <v xml:space="preserve">　 </v>
      </c>
      <c r="AC125" s="252"/>
      <c r="AD125" s="253" t="str">
        <f>IF(OR(AD123=0,AD124=0),"　 ",AD123/AD124)</f>
        <v xml:space="preserve">　 </v>
      </c>
      <c r="AE125" s="391" t="str">
        <f>IF(OR(AE123=0,AE124=0),"　 ",AE123/AE124)</f>
        <v xml:space="preserve">　 </v>
      </c>
      <c r="AF125" s="252"/>
      <c r="AG125" s="253" t="str">
        <f>IF(OR(AG123=0,AG124=0),"　 ",AG123/AG124)</f>
        <v xml:space="preserve">　 </v>
      </c>
      <c r="AH125" s="391" t="str">
        <f>IF(OR(AH123=0,AH124=0),"　 ",AH123/AH124)</f>
        <v xml:space="preserve">　 </v>
      </c>
      <c r="AI125" s="252"/>
      <c r="AJ125" s="253" t="str">
        <f>IF(OR(AJ123=0,AJ124=0),"　 ",AJ123/AJ124)</f>
        <v xml:space="preserve">　 </v>
      </c>
      <c r="AK125" s="391" t="str">
        <f>IF(OR(AK123=0,AK124=0),"　 ",AK123/AK124)</f>
        <v xml:space="preserve">　 </v>
      </c>
      <c r="AL125" s="406"/>
      <c r="AM125" s="256" t="str">
        <f>IF(OR(AM123=0,AM124=0),"　 ",AM123/AM124)</f>
        <v xml:space="preserve">　 </v>
      </c>
      <c r="AN125" s="407" t="str">
        <f>IF(OR(AN123=0,AN124=0),"　 ",AN123/AN124)</f>
        <v xml:space="preserve">　 </v>
      </c>
      <c r="AO125" s="408"/>
      <c r="AP125" s="409" t="str">
        <f>IF(OR(AP123=0,AP124=0),"　 ",AP123/AP124)</f>
        <v xml:space="preserve">　 </v>
      </c>
      <c r="AQ125" s="99"/>
      <c r="AR125" s="257" t="str">
        <f>IF(OR(AR123=0,AR124=0),"　 ",AR123/AR124)</f>
        <v xml:space="preserve">　 </v>
      </c>
      <c r="AS125" s="258" t="s">
        <v>41</v>
      </c>
      <c r="AT125" s="259" t="str">
        <f>IF(OR(AT123=0,AT124=0),"　 ",AT123/AT124)</f>
        <v xml:space="preserve">　 </v>
      </c>
      <c r="AU125" s="257" t="e">
        <f>AU123/AU124</f>
        <v>#DIV/0!</v>
      </c>
      <c r="AV125" s="258"/>
      <c r="AW125" s="259" t="e">
        <f>AW123/AW124</f>
        <v>#DIV/0!</v>
      </c>
      <c r="AX125" s="257" t="str">
        <f>IF(OR(AX123=0,AX124=0),"　 ",AX123/AX124)</f>
        <v xml:space="preserve">　 </v>
      </c>
      <c r="AY125" s="258" t="s">
        <v>41</v>
      </c>
      <c r="AZ125" s="259" t="str">
        <f>IF(OR(AZ123=0,AZ124=0),"　 ",AZ123/AZ124)</f>
        <v xml:space="preserve">　 </v>
      </c>
      <c r="BB125" s="99"/>
      <c r="BD125" s="260"/>
      <c r="BE125" s="261"/>
      <c r="BF125" s="262"/>
    </row>
    <row r="126" spans="1:58" s="3" customFormat="1" ht="14.25" customHeight="1" thickTop="1" x14ac:dyDescent="0.2">
      <c r="A126" s="410"/>
      <c r="B126" s="104" t="s">
        <v>53</v>
      </c>
      <c r="C126" s="411"/>
      <c r="E126" s="412"/>
      <c r="F126" s="412"/>
      <c r="AH126" s="11"/>
      <c r="AJ126" s="11"/>
      <c r="AY126" s="14"/>
      <c r="BD126" s="16"/>
      <c r="BE126" s="16"/>
      <c r="BF126" s="16"/>
    </row>
    <row r="127" spans="1:58" s="3" customFormat="1" ht="14.25" customHeight="1" x14ac:dyDescent="0.2">
      <c r="A127" s="410"/>
      <c r="B127" s="413" t="s">
        <v>54</v>
      </c>
      <c r="C127" s="411"/>
      <c r="E127" s="412"/>
      <c r="F127" s="412"/>
      <c r="AH127" s="11"/>
      <c r="AJ127" s="11"/>
      <c r="AY127" s="14"/>
      <c r="BD127" s="16"/>
      <c r="BE127" s="16"/>
      <c r="BF127" s="16"/>
    </row>
    <row r="128" spans="1:58" s="3" customFormat="1" ht="14.25" customHeight="1" thickBot="1" x14ac:dyDescent="0.25">
      <c r="A128" s="414" t="s">
        <v>55</v>
      </c>
      <c r="B128" s="415" t="s">
        <v>56</v>
      </c>
      <c r="C128" s="415"/>
      <c r="D128" s="415"/>
      <c r="AH128" s="11"/>
      <c r="AJ128" s="11"/>
      <c r="AN128" s="3" t="s">
        <v>3</v>
      </c>
      <c r="AR128" s="3" t="s">
        <v>3</v>
      </c>
      <c r="AU128" s="3" t="s">
        <v>57</v>
      </c>
      <c r="AX128" s="3" t="s">
        <v>3</v>
      </c>
      <c r="AY128" s="14"/>
      <c r="BD128" s="16" t="s">
        <v>3</v>
      </c>
      <c r="BE128" s="16"/>
      <c r="BF128" s="16"/>
    </row>
    <row r="129" spans="1:58" s="3" customFormat="1" ht="14.25" customHeight="1" thickTop="1" x14ac:dyDescent="0.2">
      <c r="A129" s="416" t="s">
        <v>58</v>
      </c>
      <c r="B129" s="417"/>
      <c r="C129" s="418"/>
      <c r="D129" s="416" t="s">
        <v>7</v>
      </c>
      <c r="E129" s="417"/>
      <c r="F129" s="419"/>
      <c r="G129" s="416" t="s">
        <v>8</v>
      </c>
      <c r="H129" s="417"/>
      <c r="I129" s="420"/>
      <c r="J129" s="416" t="s">
        <v>9</v>
      </c>
      <c r="K129" s="417"/>
      <c r="L129" s="420"/>
      <c r="M129" s="416" t="s">
        <v>10</v>
      </c>
      <c r="N129" s="417"/>
      <c r="O129" s="420"/>
      <c r="P129" s="416" t="s">
        <v>11</v>
      </c>
      <c r="Q129" s="417"/>
      <c r="R129" s="421"/>
      <c r="S129" s="416" t="s">
        <v>12</v>
      </c>
      <c r="T129" s="417"/>
      <c r="U129" s="420"/>
      <c r="V129" s="416" t="s">
        <v>13</v>
      </c>
      <c r="W129" s="417"/>
      <c r="X129" s="420"/>
      <c r="Y129" s="416" t="s">
        <v>14</v>
      </c>
      <c r="Z129" s="417"/>
      <c r="AA129" s="420"/>
      <c r="AB129" s="416" t="s">
        <v>15</v>
      </c>
      <c r="AC129" s="417"/>
      <c r="AD129" s="420"/>
      <c r="AE129" s="416" t="s">
        <v>16</v>
      </c>
      <c r="AF129" s="417"/>
      <c r="AG129" s="422"/>
      <c r="AH129" s="416" t="s">
        <v>17</v>
      </c>
      <c r="AI129" s="417"/>
      <c r="AJ129" s="423"/>
      <c r="AK129" s="416" t="s">
        <v>18</v>
      </c>
      <c r="AL129" s="417"/>
      <c r="AM129" s="424"/>
      <c r="AN129" s="425" t="s">
        <v>19</v>
      </c>
      <c r="AO129" s="426"/>
      <c r="AP129" s="427"/>
      <c r="AR129" s="428" t="s">
        <v>20</v>
      </c>
      <c r="AS129" s="429"/>
      <c r="AT129" s="430"/>
      <c r="AU129" s="431" t="s">
        <v>21</v>
      </c>
      <c r="AV129" s="432"/>
      <c r="AW129" s="430"/>
      <c r="AX129" s="428" t="s">
        <v>22</v>
      </c>
      <c r="AY129" s="429"/>
      <c r="AZ129" s="430"/>
      <c r="BD129" s="433" t="s">
        <v>23</v>
      </c>
      <c r="BE129" s="434"/>
      <c r="BF129" s="435"/>
    </row>
    <row r="130" spans="1:58" s="3" customFormat="1" ht="14.25" customHeight="1" x14ac:dyDescent="0.2">
      <c r="A130" s="436"/>
      <c r="B130" s="437"/>
      <c r="C130" s="438"/>
      <c r="D130" s="436"/>
      <c r="E130" s="437"/>
      <c r="F130" s="439" t="s">
        <v>59</v>
      </c>
      <c r="G130" s="440"/>
      <c r="H130" s="441"/>
      <c r="I130" s="439" t="s">
        <v>59</v>
      </c>
      <c r="J130" s="440"/>
      <c r="K130" s="441"/>
      <c r="L130" s="439" t="s">
        <v>59</v>
      </c>
      <c r="M130" s="440"/>
      <c r="N130" s="441"/>
      <c r="O130" s="439" t="s">
        <v>59</v>
      </c>
      <c r="P130" s="440"/>
      <c r="Q130" s="441"/>
      <c r="R130" s="439" t="s">
        <v>59</v>
      </c>
      <c r="S130" s="440"/>
      <c r="T130" s="441"/>
      <c r="U130" s="439" t="s">
        <v>59</v>
      </c>
      <c r="V130" s="440"/>
      <c r="W130" s="441"/>
      <c r="X130" s="439" t="s">
        <v>59</v>
      </c>
      <c r="Y130" s="440"/>
      <c r="Z130" s="441"/>
      <c r="AA130" s="439" t="s">
        <v>59</v>
      </c>
      <c r="AB130" s="440"/>
      <c r="AC130" s="441"/>
      <c r="AD130" s="439" t="s">
        <v>59</v>
      </c>
      <c r="AE130" s="440"/>
      <c r="AF130" s="441"/>
      <c r="AG130" s="439" t="s">
        <v>59</v>
      </c>
      <c r="AH130" s="440"/>
      <c r="AI130" s="441"/>
      <c r="AJ130" s="439" t="s">
        <v>59</v>
      </c>
      <c r="AK130" s="440"/>
      <c r="AL130" s="441"/>
      <c r="AM130" s="442" t="s">
        <v>59</v>
      </c>
      <c r="AN130" s="443"/>
      <c r="AO130" s="444"/>
      <c r="AP130" s="442" t="s">
        <v>59</v>
      </c>
      <c r="AR130" s="445"/>
      <c r="AS130" s="446"/>
      <c r="AT130" s="447" t="s">
        <v>25</v>
      </c>
      <c r="AU130" s="448"/>
      <c r="AV130" s="449"/>
      <c r="AW130" s="447" t="s">
        <v>25</v>
      </c>
      <c r="AX130" s="450"/>
      <c r="AY130" s="451"/>
      <c r="AZ130" s="447" t="s">
        <v>25</v>
      </c>
      <c r="BD130" s="452"/>
      <c r="BE130" s="453"/>
      <c r="BF130" s="454" t="s">
        <v>27</v>
      </c>
    </row>
    <row r="131" spans="1:58" s="3" customFormat="1" ht="20.25" customHeight="1" thickBot="1" x14ac:dyDescent="0.3">
      <c r="A131" s="455" t="s">
        <v>60</v>
      </c>
      <c r="B131" s="456"/>
      <c r="C131" s="457"/>
      <c r="D131" s="458">
        <f>SUM(D132:D213)</f>
        <v>255199</v>
      </c>
      <c r="E131" s="459" t="s">
        <v>61</v>
      </c>
      <c r="F131" s="460">
        <f>SUM(F132:F213)</f>
        <v>249960</v>
      </c>
      <c r="G131" s="458">
        <f>SUM(G132:G213)</f>
        <v>298845</v>
      </c>
      <c r="H131" s="461" t="s">
        <v>62</v>
      </c>
      <c r="I131" s="460">
        <f>SUM(I132:I213)</f>
        <v>288440</v>
      </c>
      <c r="J131" s="458">
        <f>SUM(J132:J213)</f>
        <v>324030</v>
      </c>
      <c r="K131" s="461" t="s">
        <v>62</v>
      </c>
      <c r="L131" s="460">
        <f>SUM(L132:L213)</f>
        <v>311580</v>
      </c>
      <c r="M131" s="458">
        <f>SUM(M132:M213)</f>
        <v>337160</v>
      </c>
      <c r="N131" s="462" t="s">
        <v>62</v>
      </c>
      <c r="O131" s="460">
        <f>SUM(O132:O213)</f>
        <v>328620</v>
      </c>
      <c r="P131" s="458">
        <f>SUM(P132:P213)</f>
        <v>333144</v>
      </c>
      <c r="Q131" s="462" t="s">
        <v>62</v>
      </c>
      <c r="R131" s="460">
        <f>SUM(R132:R213)</f>
        <v>306720</v>
      </c>
      <c r="S131" s="458">
        <f>SUM(S132:S213)</f>
        <v>319120</v>
      </c>
      <c r="T131" s="463" t="s">
        <v>61</v>
      </c>
      <c r="U131" s="460">
        <f>SUM(U132:U213)</f>
        <v>307020</v>
      </c>
      <c r="V131" s="458">
        <f>SUM(V132:V213)</f>
        <v>369521</v>
      </c>
      <c r="W131" s="462" t="s">
        <v>62</v>
      </c>
      <c r="X131" s="460">
        <f>SUM(X132:X213)</f>
        <v>358680</v>
      </c>
      <c r="Y131" s="458">
        <f>SUM(Y132:Y213)</f>
        <v>285467</v>
      </c>
      <c r="Z131" s="462" t="s">
        <v>63</v>
      </c>
      <c r="AA131" s="460">
        <f>SUM(AA132:AA213)</f>
        <v>271860</v>
      </c>
      <c r="AB131" s="458">
        <f>SUM(AB132:AB213)</f>
        <v>324129</v>
      </c>
      <c r="AC131" s="462" t="s">
        <v>62</v>
      </c>
      <c r="AD131" s="460">
        <f>SUM(AD132:AD213)</f>
        <v>286320</v>
      </c>
      <c r="AE131" s="458">
        <f>SUM(AE132:AE213)</f>
        <v>346475</v>
      </c>
      <c r="AF131" s="462" t="s">
        <v>62</v>
      </c>
      <c r="AG131" s="460">
        <f>SUM(AG132:AG213)</f>
        <v>333340</v>
      </c>
      <c r="AH131" s="464">
        <f>SUM(AH132:AH213)</f>
        <v>312357</v>
      </c>
      <c r="AI131" s="462" t="s">
        <v>62</v>
      </c>
      <c r="AJ131" s="465">
        <f>SUM(AJ132:AJ213)</f>
        <v>306060</v>
      </c>
      <c r="AK131" s="458">
        <f>SUM(AK132:AK213)</f>
        <v>315898</v>
      </c>
      <c r="AL131" s="463" t="s">
        <v>64</v>
      </c>
      <c r="AM131" s="460">
        <f>SUM(AM132:AM213)</f>
        <v>313900</v>
      </c>
      <c r="AN131" s="466">
        <f>SUM(AN132:AN213)</f>
        <v>3821345</v>
      </c>
      <c r="AO131" s="463" t="s">
        <v>61</v>
      </c>
      <c r="AP131" s="467">
        <f>SUM(AP132:AP213)</f>
        <v>3662500</v>
      </c>
      <c r="AQ131" s="14"/>
      <c r="AR131" s="468">
        <f>SUM(AR132:AR213)</f>
        <v>1867498</v>
      </c>
      <c r="AS131" s="469" t="s">
        <v>65</v>
      </c>
      <c r="AT131" s="460">
        <f>SUM(AT132:AT213)</f>
        <v>1792340</v>
      </c>
      <c r="AU131" s="470">
        <f>SUM(AU132:AU213)</f>
        <v>1953847</v>
      </c>
      <c r="AV131" s="469" t="s">
        <v>65</v>
      </c>
      <c r="AW131" s="460">
        <f>SUM(AW132:AW213)</f>
        <v>1870160</v>
      </c>
      <c r="AX131" s="471">
        <f>SUM(AX132:AX213)</f>
        <v>554044</v>
      </c>
      <c r="AY131" s="472" t="s">
        <v>66</v>
      </c>
      <c r="AZ131" s="473">
        <f>SUM(AZ132:AZ213)</f>
        <v>538400</v>
      </c>
      <c r="BD131" s="474">
        <f>SUM(BD132:BD213)</f>
        <v>3821345</v>
      </c>
      <c r="BE131" s="475"/>
      <c r="BF131" s="476">
        <f>SUM(BF132:BF213)</f>
        <v>3662500</v>
      </c>
    </row>
    <row r="132" spans="1:58" ht="14.25" customHeight="1" thickTop="1" x14ac:dyDescent="0.2">
      <c r="A132" s="477" t="s">
        <v>67</v>
      </c>
      <c r="B132" s="478">
        <v>1</v>
      </c>
      <c r="C132" s="479" t="s">
        <v>68</v>
      </c>
      <c r="D132" s="480"/>
      <c r="E132" s="481" t="e">
        <f t="shared" ref="E132:E195" si="1">RANK(D132,$D$132:$D$212,0)</f>
        <v>#N/A</v>
      </c>
      <c r="F132" s="482"/>
      <c r="G132" s="480"/>
      <c r="H132" s="481" t="e">
        <f t="shared" ref="H132:H195" si="2">RANK(G132,$G$132:$G$212,0)</f>
        <v>#N/A</v>
      </c>
      <c r="I132" s="482"/>
      <c r="J132" s="480"/>
      <c r="K132" s="483" t="e">
        <f t="shared" ref="K132:K195" si="3">RANK(J132,$J$132:$J$212)</f>
        <v>#N/A</v>
      </c>
      <c r="L132" s="482"/>
      <c r="M132" s="480"/>
      <c r="N132" s="484" t="e">
        <f t="shared" ref="N132:N195" si="4">RANK(M132,$M$132:$M$212)</f>
        <v>#N/A</v>
      </c>
      <c r="O132" s="482"/>
      <c r="P132" s="480"/>
      <c r="Q132" s="484" t="e">
        <f t="shared" ref="Q132:Q195" si="5">RANK(P132,$P$132:$P$212)</f>
        <v>#N/A</v>
      </c>
      <c r="R132" s="482"/>
      <c r="S132" s="480"/>
      <c r="T132" s="484" t="e">
        <f t="shared" ref="T132:T195" si="6">RANK(S132,$S$132:$S$212)</f>
        <v>#N/A</v>
      </c>
      <c r="U132" s="482"/>
      <c r="V132" s="480"/>
      <c r="W132" s="484" t="e">
        <f t="shared" ref="W132:W195" si="7">RANK(V132,$V$132:$V$212)</f>
        <v>#N/A</v>
      </c>
      <c r="X132" s="482"/>
      <c r="Y132" s="480"/>
      <c r="Z132" s="484" t="e">
        <f t="shared" ref="Z132:Z195" si="8">RANK(Y132,$Y$132:$Y$212)</f>
        <v>#N/A</v>
      </c>
      <c r="AA132" s="482"/>
      <c r="AB132" s="480"/>
      <c r="AC132" s="484" t="e">
        <f t="shared" ref="AC132:AC195" si="9">RANK(AB132,$AB$132:$AB$212)</f>
        <v>#N/A</v>
      </c>
      <c r="AD132" s="482"/>
      <c r="AE132" s="480"/>
      <c r="AF132" s="484" t="e">
        <f t="shared" ref="AF132:AF195" si="10">RANK(AE132,$AE$132:$AE$212)</f>
        <v>#N/A</v>
      </c>
      <c r="AG132" s="482"/>
      <c r="AH132" s="485"/>
      <c r="AI132" s="484" t="e">
        <f t="shared" ref="AI132:AI195" si="11">RANK(AH132,$AH$132:$AH$212)</f>
        <v>#N/A</v>
      </c>
      <c r="AJ132" s="486"/>
      <c r="AK132" s="480"/>
      <c r="AL132" s="484" t="e">
        <f t="shared" ref="AL132:AL195" si="12">RANK(AK132,$AK$132:$AK$212)</f>
        <v>#N/A</v>
      </c>
      <c r="AM132" s="487"/>
      <c r="AN132" s="488">
        <f t="shared" ref="AN132:AN195" si="13">SUMIF($D$5:$AM$5,$AN$5,D132:AM132)</f>
        <v>0</v>
      </c>
      <c r="AO132" s="489">
        <f t="shared" ref="AO132:AO195" si="14">RANK(AN132,$AN$132:$AN$212)</f>
        <v>42</v>
      </c>
      <c r="AP132" s="490">
        <f t="shared" ref="AP132:AP195" si="15">SUMIF($D$5:$AM$5,$AP$5,D132:AM132)</f>
        <v>0</v>
      </c>
      <c r="AR132" s="491">
        <f t="shared" ref="AR132:AR195" si="16">SUMIF($D$5:$U$5,$AR$5,D132:U132)</f>
        <v>0</v>
      </c>
      <c r="AS132" s="492">
        <f t="shared" ref="AS132:AS195" si="17">RANK(AR132,$AR$132:$AR$212)</f>
        <v>40</v>
      </c>
      <c r="AT132" s="493">
        <f t="shared" ref="AT132:AT195" si="18">SUMIF($D$5:$U$5,$AT$5,D132:U132)</f>
        <v>0</v>
      </c>
      <c r="AU132" s="494">
        <f t="shared" ref="AU132:AU195" si="19">SUMIF($V$5:$AM$5,$AU$5,V132:AM132)</f>
        <v>0</v>
      </c>
      <c r="AV132" s="495">
        <f t="shared" ref="AV132:AV195" si="20">RANK(AU132,$AU$132:$AU$211)</f>
        <v>40</v>
      </c>
      <c r="AW132" s="496">
        <f t="shared" ref="AW132:AW195" si="21">SUMIF($V$5:$AM$5,$AW$5,V132:AM132)</f>
        <v>0</v>
      </c>
      <c r="AX132" s="491">
        <f t="shared" ref="AX132:AX195" si="22">SUMIF($D$5:$I$5,$AX$5,D132:I132)</f>
        <v>0</v>
      </c>
      <c r="AY132" s="495">
        <f t="shared" ref="AY132:AY195" si="23">RANK(AX132,$AX$132:$AX$211)</f>
        <v>37</v>
      </c>
      <c r="AZ132" s="496">
        <f t="shared" ref="AZ132:AZ195" si="24">SUMIF($D$5:$I$5,$AZ$5,D132:I132)</f>
        <v>0</v>
      </c>
      <c r="BD132" s="497">
        <f t="shared" ref="BD132:BD195" si="25">AR132+AU132</f>
        <v>0</v>
      </c>
      <c r="BE132" s="353"/>
      <c r="BF132" s="498">
        <f t="shared" ref="BF132:BF195" si="26">AT132+AW132</f>
        <v>0</v>
      </c>
    </row>
    <row r="133" spans="1:58" ht="17.25" customHeight="1" x14ac:dyDescent="0.2">
      <c r="A133" s="499"/>
      <c r="B133" s="500">
        <f>B132+1</f>
        <v>2</v>
      </c>
      <c r="C133" s="501" t="s">
        <v>69</v>
      </c>
      <c r="D133" s="502"/>
      <c r="E133" s="503" t="e">
        <f t="shared" si="1"/>
        <v>#N/A</v>
      </c>
      <c r="F133" s="504"/>
      <c r="G133" s="502"/>
      <c r="H133" s="503" t="e">
        <f t="shared" si="2"/>
        <v>#N/A</v>
      </c>
      <c r="I133" s="504"/>
      <c r="J133" s="502"/>
      <c r="K133" s="505" t="e">
        <f t="shared" si="3"/>
        <v>#N/A</v>
      </c>
      <c r="L133" s="504"/>
      <c r="M133" s="502"/>
      <c r="N133" s="506" t="e">
        <f t="shared" si="4"/>
        <v>#N/A</v>
      </c>
      <c r="O133" s="504"/>
      <c r="P133" s="502"/>
      <c r="Q133" s="506" t="e">
        <f t="shared" si="5"/>
        <v>#N/A</v>
      </c>
      <c r="R133" s="504"/>
      <c r="S133" s="502"/>
      <c r="T133" s="506" t="e">
        <f t="shared" si="6"/>
        <v>#N/A</v>
      </c>
      <c r="U133" s="504"/>
      <c r="V133" s="502"/>
      <c r="W133" s="506" t="e">
        <f t="shared" si="7"/>
        <v>#N/A</v>
      </c>
      <c r="X133" s="504"/>
      <c r="Y133" s="502"/>
      <c r="Z133" s="506" t="e">
        <f t="shared" si="8"/>
        <v>#N/A</v>
      </c>
      <c r="AA133" s="504"/>
      <c r="AB133" s="502"/>
      <c r="AC133" s="506" t="e">
        <f t="shared" si="9"/>
        <v>#N/A</v>
      </c>
      <c r="AD133" s="504"/>
      <c r="AE133" s="502"/>
      <c r="AF133" s="506" t="e">
        <f t="shared" si="10"/>
        <v>#N/A</v>
      </c>
      <c r="AG133" s="504"/>
      <c r="AH133" s="507"/>
      <c r="AI133" s="506" t="e">
        <f t="shared" si="11"/>
        <v>#N/A</v>
      </c>
      <c r="AJ133" s="508"/>
      <c r="AK133" s="502"/>
      <c r="AL133" s="506" t="e">
        <f t="shared" si="12"/>
        <v>#N/A</v>
      </c>
      <c r="AM133" s="509"/>
      <c r="AN133" s="510">
        <f t="shared" si="13"/>
        <v>0</v>
      </c>
      <c r="AO133" s="511">
        <f t="shared" si="14"/>
        <v>42</v>
      </c>
      <c r="AP133" s="512">
        <f t="shared" si="15"/>
        <v>0</v>
      </c>
      <c r="AR133" s="513">
        <f t="shared" si="16"/>
        <v>0</v>
      </c>
      <c r="AS133" s="514">
        <f t="shared" si="17"/>
        <v>40</v>
      </c>
      <c r="AT133" s="515">
        <f t="shared" si="18"/>
        <v>0</v>
      </c>
      <c r="AU133" s="516">
        <f t="shared" si="19"/>
        <v>0</v>
      </c>
      <c r="AV133" s="517">
        <f t="shared" si="20"/>
        <v>40</v>
      </c>
      <c r="AW133" s="518">
        <f t="shared" si="21"/>
        <v>0</v>
      </c>
      <c r="AX133" s="513">
        <f t="shared" si="22"/>
        <v>0</v>
      </c>
      <c r="AY133" s="517">
        <f t="shared" si="23"/>
        <v>37</v>
      </c>
      <c r="AZ133" s="518">
        <f t="shared" si="24"/>
        <v>0</v>
      </c>
      <c r="BD133" s="497">
        <f t="shared" si="25"/>
        <v>0</v>
      </c>
      <c r="BE133" s="353"/>
      <c r="BF133" s="498">
        <f t="shared" si="26"/>
        <v>0</v>
      </c>
    </row>
    <row r="134" spans="1:58" ht="15.6" x14ac:dyDescent="0.2">
      <c r="A134" s="499"/>
      <c r="B134" s="478">
        <f t="shared" ref="B134:B197" si="27">B133+1</f>
        <v>3</v>
      </c>
      <c r="C134" s="479" t="s">
        <v>70</v>
      </c>
      <c r="D134" s="480"/>
      <c r="E134" s="481" t="e">
        <f t="shared" si="1"/>
        <v>#N/A</v>
      </c>
      <c r="F134" s="482"/>
      <c r="G134" s="480"/>
      <c r="H134" s="481" t="e">
        <f t="shared" si="2"/>
        <v>#N/A</v>
      </c>
      <c r="I134" s="482"/>
      <c r="J134" s="480"/>
      <c r="K134" s="483" t="e">
        <f t="shared" si="3"/>
        <v>#N/A</v>
      </c>
      <c r="L134" s="482"/>
      <c r="M134" s="480"/>
      <c r="N134" s="484" t="e">
        <f t="shared" si="4"/>
        <v>#N/A</v>
      </c>
      <c r="O134" s="482"/>
      <c r="P134" s="480"/>
      <c r="Q134" s="484" t="e">
        <f t="shared" si="5"/>
        <v>#N/A</v>
      </c>
      <c r="R134" s="482"/>
      <c r="S134" s="480"/>
      <c r="T134" s="484" t="e">
        <f t="shared" si="6"/>
        <v>#N/A</v>
      </c>
      <c r="U134" s="482"/>
      <c r="V134" s="480"/>
      <c r="W134" s="484" t="e">
        <f t="shared" si="7"/>
        <v>#N/A</v>
      </c>
      <c r="X134" s="482"/>
      <c r="Y134" s="480"/>
      <c r="Z134" s="484" t="e">
        <f t="shared" si="8"/>
        <v>#N/A</v>
      </c>
      <c r="AA134" s="482"/>
      <c r="AB134" s="480"/>
      <c r="AC134" s="484" t="e">
        <f t="shared" si="9"/>
        <v>#N/A</v>
      </c>
      <c r="AD134" s="482"/>
      <c r="AE134" s="480"/>
      <c r="AF134" s="484" t="e">
        <f t="shared" si="10"/>
        <v>#N/A</v>
      </c>
      <c r="AG134" s="482"/>
      <c r="AH134" s="485"/>
      <c r="AI134" s="484" t="e">
        <f t="shared" si="11"/>
        <v>#N/A</v>
      </c>
      <c r="AJ134" s="486"/>
      <c r="AK134" s="480"/>
      <c r="AL134" s="484" t="e">
        <f t="shared" si="12"/>
        <v>#N/A</v>
      </c>
      <c r="AM134" s="487"/>
      <c r="AN134" s="488">
        <f t="shared" si="13"/>
        <v>0</v>
      </c>
      <c r="AO134" s="489">
        <f t="shared" si="14"/>
        <v>42</v>
      </c>
      <c r="AP134" s="490">
        <f t="shared" si="15"/>
        <v>0</v>
      </c>
      <c r="AR134" s="491">
        <f t="shared" si="16"/>
        <v>0</v>
      </c>
      <c r="AS134" s="492">
        <f t="shared" si="17"/>
        <v>40</v>
      </c>
      <c r="AT134" s="493">
        <f t="shared" si="18"/>
        <v>0</v>
      </c>
      <c r="AU134" s="494">
        <f t="shared" si="19"/>
        <v>0</v>
      </c>
      <c r="AV134" s="495">
        <f t="shared" si="20"/>
        <v>40</v>
      </c>
      <c r="AW134" s="496">
        <f t="shared" si="21"/>
        <v>0</v>
      </c>
      <c r="AX134" s="491">
        <f t="shared" si="22"/>
        <v>0</v>
      </c>
      <c r="AY134" s="495">
        <f t="shared" si="23"/>
        <v>37</v>
      </c>
      <c r="AZ134" s="496">
        <f t="shared" si="24"/>
        <v>0</v>
      </c>
      <c r="BD134" s="497">
        <f t="shared" si="25"/>
        <v>0</v>
      </c>
      <c r="BE134" s="353"/>
      <c r="BF134" s="498">
        <f t="shared" si="26"/>
        <v>0</v>
      </c>
    </row>
    <row r="135" spans="1:58" ht="15.6" x14ac:dyDescent="0.2">
      <c r="A135" s="499"/>
      <c r="B135" s="500">
        <f t="shared" si="27"/>
        <v>4</v>
      </c>
      <c r="C135" s="501" t="s">
        <v>71</v>
      </c>
      <c r="D135" s="502"/>
      <c r="E135" s="503" t="e">
        <f t="shared" si="1"/>
        <v>#N/A</v>
      </c>
      <c r="F135" s="504"/>
      <c r="G135" s="502"/>
      <c r="H135" s="503" t="e">
        <f t="shared" si="2"/>
        <v>#N/A</v>
      </c>
      <c r="I135" s="504"/>
      <c r="J135" s="502"/>
      <c r="K135" s="505" t="e">
        <f t="shared" si="3"/>
        <v>#N/A</v>
      </c>
      <c r="L135" s="504"/>
      <c r="M135" s="502"/>
      <c r="N135" s="506" t="e">
        <f t="shared" si="4"/>
        <v>#N/A</v>
      </c>
      <c r="O135" s="504"/>
      <c r="P135" s="502"/>
      <c r="Q135" s="506" t="e">
        <f t="shared" si="5"/>
        <v>#N/A</v>
      </c>
      <c r="R135" s="504"/>
      <c r="S135" s="502"/>
      <c r="T135" s="506" t="e">
        <f t="shared" si="6"/>
        <v>#N/A</v>
      </c>
      <c r="U135" s="504"/>
      <c r="V135" s="502"/>
      <c r="W135" s="506" t="e">
        <f t="shared" si="7"/>
        <v>#N/A</v>
      </c>
      <c r="X135" s="504"/>
      <c r="Y135" s="502"/>
      <c r="Z135" s="506" t="e">
        <f t="shared" si="8"/>
        <v>#N/A</v>
      </c>
      <c r="AA135" s="504"/>
      <c r="AB135" s="502"/>
      <c r="AC135" s="506" t="e">
        <f t="shared" si="9"/>
        <v>#N/A</v>
      </c>
      <c r="AD135" s="504"/>
      <c r="AE135" s="502"/>
      <c r="AF135" s="506" t="e">
        <f t="shared" si="10"/>
        <v>#N/A</v>
      </c>
      <c r="AG135" s="504"/>
      <c r="AH135" s="507"/>
      <c r="AI135" s="506" t="e">
        <f t="shared" si="11"/>
        <v>#N/A</v>
      </c>
      <c r="AJ135" s="508"/>
      <c r="AK135" s="502"/>
      <c r="AL135" s="506" t="e">
        <f t="shared" si="12"/>
        <v>#N/A</v>
      </c>
      <c r="AM135" s="509"/>
      <c r="AN135" s="510">
        <f t="shared" si="13"/>
        <v>0</v>
      </c>
      <c r="AO135" s="511">
        <f t="shared" si="14"/>
        <v>42</v>
      </c>
      <c r="AP135" s="512">
        <f t="shared" si="15"/>
        <v>0</v>
      </c>
      <c r="AR135" s="513">
        <f t="shared" si="16"/>
        <v>0</v>
      </c>
      <c r="AS135" s="514">
        <f t="shared" si="17"/>
        <v>40</v>
      </c>
      <c r="AT135" s="515">
        <f t="shared" si="18"/>
        <v>0</v>
      </c>
      <c r="AU135" s="516">
        <f t="shared" si="19"/>
        <v>0</v>
      </c>
      <c r="AV135" s="517">
        <f t="shared" si="20"/>
        <v>40</v>
      </c>
      <c r="AW135" s="518">
        <f t="shared" si="21"/>
        <v>0</v>
      </c>
      <c r="AX135" s="513">
        <f t="shared" si="22"/>
        <v>0</v>
      </c>
      <c r="AY135" s="517">
        <f t="shared" si="23"/>
        <v>37</v>
      </c>
      <c r="AZ135" s="518">
        <f t="shared" si="24"/>
        <v>0</v>
      </c>
      <c r="BD135" s="497">
        <f t="shared" si="25"/>
        <v>0</v>
      </c>
      <c r="BE135" s="353"/>
      <c r="BF135" s="498">
        <f t="shared" si="26"/>
        <v>0</v>
      </c>
    </row>
    <row r="136" spans="1:58" ht="15.6" x14ac:dyDescent="0.2">
      <c r="A136" s="499"/>
      <c r="B136" s="478">
        <f t="shared" si="27"/>
        <v>5</v>
      </c>
      <c r="C136" s="479" t="s">
        <v>72</v>
      </c>
      <c r="D136" s="480"/>
      <c r="E136" s="481" t="e">
        <f t="shared" si="1"/>
        <v>#N/A</v>
      </c>
      <c r="F136" s="482"/>
      <c r="G136" s="480"/>
      <c r="H136" s="481" t="e">
        <f t="shared" si="2"/>
        <v>#N/A</v>
      </c>
      <c r="I136" s="482"/>
      <c r="J136" s="480"/>
      <c r="K136" s="483" t="e">
        <f t="shared" si="3"/>
        <v>#N/A</v>
      </c>
      <c r="L136" s="482"/>
      <c r="M136" s="480"/>
      <c r="N136" s="484" t="e">
        <f t="shared" si="4"/>
        <v>#N/A</v>
      </c>
      <c r="O136" s="482"/>
      <c r="P136" s="480"/>
      <c r="Q136" s="484" t="e">
        <f t="shared" si="5"/>
        <v>#N/A</v>
      </c>
      <c r="R136" s="482"/>
      <c r="S136" s="480"/>
      <c r="T136" s="484" t="e">
        <f t="shared" si="6"/>
        <v>#N/A</v>
      </c>
      <c r="U136" s="482"/>
      <c r="V136" s="480"/>
      <c r="W136" s="484" t="e">
        <f t="shared" si="7"/>
        <v>#N/A</v>
      </c>
      <c r="X136" s="482"/>
      <c r="Y136" s="480"/>
      <c r="Z136" s="484" t="e">
        <f t="shared" si="8"/>
        <v>#N/A</v>
      </c>
      <c r="AA136" s="482"/>
      <c r="AB136" s="480"/>
      <c r="AC136" s="484" t="e">
        <f t="shared" si="9"/>
        <v>#N/A</v>
      </c>
      <c r="AD136" s="482"/>
      <c r="AE136" s="480"/>
      <c r="AF136" s="484" t="e">
        <f t="shared" si="10"/>
        <v>#N/A</v>
      </c>
      <c r="AG136" s="482"/>
      <c r="AH136" s="485"/>
      <c r="AI136" s="484" t="e">
        <f t="shared" si="11"/>
        <v>#N/A</v>
      </c>
      <c r="AJ136" s="486"/>
      <c r="AK136" s="480"/>
      <c r="AL136" s="484" t="e">
        <f t="shared" si="12"/>
        <v>#N/A</v>
      </c>
      <c r="AM136" s="487"/>
      <c r="AN136" s="488">
        <f t="shared" si="13"/>
        <v>0</v>
      </c>
      <c r="AO136" s="489">
        <f t="shared" si="14"/>
        <v>42</v>
      </c>
      <c r="AP136" s="490">
        <f t="shared" si="15"/>
        <v>0</v>
      </c>
      <c r="AR136" s="491">
        <f t="shared" si="16"/>
        <v>0</v>
      </c>
      <c r="AS136" s="492">
        <f t="shared" si="17"/>
        <v>40</v>
      </c>
      <c r="AT136" s="493">
        <f t="shared" si="18"/>
        <v>0</v>
      </c>
      <c r="AU136" s="494">
        <f t="shared" si="19"/>
        <v>0</v>
      </c>
      <c r="AV136" s="495">
        <f t="shared" si="20"/>
        <v>40</v>
      </c>
      <c r="AW136" s="496">
        <f t="shared" si="21"/>
        <v>0</v>
      </c>
      <c r="AX136" s="491">
        <f t="shared" si="22"/>
        <v>0</v>
      </c>
      <c r="AY136" s="495">
        <f t="shared" si="23"/>
        <v>37</v>
      </c>
      <c r="AZ136" s="496">
        <f t="shared" si="24"/>
        <v>0</v>
      </c>
      <c r="BC136" t="s">
        <v>3</v>
      </c>
      <c r="BD136" s="497">
        <f t="shared" si="25"/>
        <v>0</v>
      </c>
      <c r="BE136" s="353"/>
      <c r="BF136" s="498">
        <f t="shared" si="26"/>
        <v>0</v>
      </c>
    </row>
    <row r="137" spans="1:58" ht="15.6" x14ac:dyDescent="0.2">
      <c r="A137" s="499"/>
      <c r="B137" s="500">
        <f t="shared" si="27"/>
        <v>6</v>
      </c>
      <c r="C137" s="501" t="s">
        <v>73</v>
      </c>
      <c r="D137" s="519"/>
      <c r="E137" s="503" t="e">
        <f t="shared" si="1"/>
        <v>#N/A</v>
      </c>
      <c r="F137" s="520"/>
      <c r="G137" s="519"/>
      <c r="H137" s="503" t="e">
        <f t="shared" si="2"/>
        <v>#N/A</v>
      </c>
      <c r="I137" s="520"/>
      <c r="J137" s="519"/>
      <c r="K137" s="505" t="e">
        <f t="shared" si="3"/>
        <v>#N/A</v>
      </c>
      <c r="L137" s="520"/>
      <c r="M137" s="519"/>
      <c r="N137" s="506" t="e">
        <f t="shared" si="4"/>
        <v>#N/A</v>
      </c>
      <c r="O137" s="520"/>
      <c r="P137" s="519">
        <v>20</v>
      </c>
      <c r="Q137" s="506">
        <f t="shared" si="5"/>
        <v>37</v>
      </c>
      <c r="R137" s="520">
        <v>20</v>
      </c>
      <c r="S137" s="519"/>
      <c r="T137" s="506" t="e">
        <f t="shared" si="6"/>
        <v>#N/A</v>
      </c>
      <c r="U137" s="520"/>
      <c r="V137" s="519">
        <v>20</v>
      </c>
      <c r="W137" s="506">
        <f t="shared" si="7"/>
        <v>35</v>
      </c>
      <c r="X137" s="520">
        <v>20</v>
      </c>
      <c r="Y137" s="519">
        <v>20</v>
      </c>
      <c r="Z137" s="506">
        <f t="shared" si="8"/>
        <v>34</v>
      </c>
      <c r="AA137" s="520">
        <v>20</v>
      </c>
      <c r="AB137" s="519"/>
      <c r="AC137" s="506" t="e">
        <f t="shared" si="9"/>
        <v>#N/A</v>
      </c>
      <c r="AD137" s="520"/>
      <c r="AE137" s="519">
        <v>40</v>
      </c>
      <c r="AF137" s="506">
        <f t="shared" si="10"/>
        <v>37</v>
      </c>
      <c r="AG137" s="520">
        <v>40</v>
      </c>
      <c r="AH137" s="521">
        <v>60</v>
      </c>
      <c r="AI137" s="506">
        <f t="shared" si="11"/>
        <v>34</v>
      </c>
      <c r="AJ137" s="522">
        <v>60</v>
      </c>
      <c r="AK137" s="519">
        <v>20</v>
      </c>
      <c r="AL137" s="506">
        <f t="shared" si="12"/>
        <v>36</v>
      </c>
      <c r="AM137" s="523">
        <v>20</v>
      </c>
      <c r="AN137" s="510">
        <f t="shared" si="13"/>
        <v>180</v>
      </c>
      <c r="AO137" s="511">
        <f t="shared" si="14"/>
        <v>40</v>
      </c>
      <c r="AP137" s="512">
        <f t="shared" si="15"/>
        <v>180</v>
      </c>
      <c r="AR137" s="513">
        <f t="shared" si="16"/>
        <v>20</v>
      </c>
      <c r="AS137" s="524">
        <f t="shared" si="17"/>
        <v>39</v>
      </c>
      <c r="AT137" s="518">
        <f t="shared" si="18"/>
        <v>20</v>
      </c>
      <c r="AU137" s="525">
        <f t="shared" si="19"/>
        <v>160</v>
      </c>
      <c r="AV137" s="517">
        <f t="shared" si="20"/>
        <v>38</v>
      </c>
      <c r="AW137" s="518">
        <f t="shared" si="21"/>
        <v>160</v>
      </c>
      <c r="AX137" s="513">
        <f t="shared" si="22"/>
        <v>0</v>
      </c>
      <c r="AY137" s="517">
        <f t="shared" si="23"/>
        <v>37</v>
      </c>
      <c r="AZ137" s="518">
        <f t="shared" si="24"/>
        <v>0</v>
      </c>
      <c r="BD137" s="497">
        <f t="shared" si="25"/>
        <v>180</v>
      </c>
      <c r="BE137" s="353"/>
      <c r="BF137" s="526">
        <f t="shared" si="26"/>
        <v>180</v>
      </c>
    </row>
    <row r="138" spans="1:58" ht="15.6" x14ac:dyDescent="0.2">
      <c r="A138" s="499"/>
      <c r="B138" s="478">
        <f t="shared" si="27"/>
        <v>7</v>
      </c>
      <c r="C138" s="479" t="s">
        <v>74</v>
      </c>
      <c r="D138" s="480"/>
      <c r="E138" s="481" t="e">
        <f t="shared" si="1"/>
        <v>#N/A</v>
      </c>
      <c r="F138" s="482"/>
      <c r="G138" s="480"/>
      <c r="H138" s="481" t="e">
        <f t="shared" si="2"/>
        <v>#N/A</v>
      </c>
      <c r="I138" s="482"/>
      <c r="J138" s="480"/>
      <c r="K138" s="483" t="e">
        <f t="shared" si="3"/>
        <v>#N/A</v>
      </c>
      <c r="L138" s="482"/>
      <c r="M138" s="480"/>
      <c r="N138" s="484" t="e">
        <f t="shared" si="4"/>
        <v>#N/A</v>
      </c>
      <c r="O138" s="482"/>
      <c r="P138" s="480"/>
      <c r="Q138" s="484" t="e">
        <f t="shared" si="5"/>
        <v>#N/A</v>
      </c>
      <c r="R138" s="482"/>
      <c r="S138" s="480"/>
      <c r="T138" s="484" t="e">
        <f t="shared" si="6"/>
        <v>#N/A</v>
      </c>
      <c r="U138" s="482"/>
      <c r="V138" s="480"/>
      <c r="W138" s="484" t="e">
        <f t="shared" si="7"/>
        <v>#N/A</v>
      </c>
      <c r="X138" s="482"/>
      <c r="Y138" s="480"/>
      <c r="Z138" s="484" t="e">
        <f t="shared" si="8"/>
        <v>#N/A</v>
      </c>
      <c r="AA138" s="482"/>
      <c r="AB138" s="480"/>
      <c r="AC138" s="484" t="e">
        <f t="shared" si="9"/>
        <v>#N/A</v>
      </c>
      <c r="AD138" s="482"/>
      <c r="AE138" s="480"/>
      <c r="AF138" s="484" t="e">
        <f t="shared" si="10"/>
        <v>#N/A</v>
      </c>
      <c r="AG138" s="482"/>
      <c r="AH138" s="485"/>
      <c r="AI138" s="484" t="e">
        <f t="shared" si="11"/>
        <v>#N/A</v>
      </c>
      <c r="AJ138" s="486"/>
      <c r="AK138" s="480"/>
      <c r="AL138" s="484" t="e">
        <f t="shared" si="12"/>
        <v>#N/A</v>
      </c>
      <c r="AM138" s="487"/>
      <c r="AN138" s="488">
        <f t="shared" si="13"/>
        <v>0</v>
      </c>
      <c r="AO138" s="489">
        <f t="shared" si="14"/>
        <v>42</v>
      </c>
      <c r="AP138" s="490">
        <f t="shared" si="15"/>
        <v>0</v>
      </c>
      <c r="AR138" s="491">
        <f t="shared" si="16"/>
        <v>0</v>
      </c>
      <c r="AS138" s="492">
        <f t="shared" si="17"/>
        <v>40</v>
      </c>
      <c r="AT138" s="493">
        <f t="shared" si="18"/>
        <v>0</v>
      </c>
      <c r="AU138" s="494">
        <f t="shared" si="19"/>
        <v>0</v>
      </c>
      <c r="AV138" s="495">
        <f t="shared" si="20"/>
        <v>40</v>
      </c>
      <c r="AW138" s="496">
        <f t="shared" si="21"/>
        <v>0</v>
      </c>
      <c r="AX138" s="491">
        <f t="shared" si="22"/>
        <v>0</v>
      </c>
      <c r="AY138" s="495">
        <f t="shared" si="23"/>
        <v>37</v>
      </c>
      <c r="AZ138" s="496">
        <f t="shared" si="24"/>
        <v>0</v>
      </c>
      <c r="BD138" s="497">
        <f t="shared" si="25"/>
        <v>0</v>
      </c>
      <c r="BE138" s="353"/>
      <c r="BF138" s="498">
        <f t="shared" si="26"/>
        <v>0</v>
      </c>
    </row>
    <row r="139" spans="1:58" ht="15.6" x14ac:dyDescent="0.2">
      <c r="A139" s="499"/>
      <c r="B139" s="500">
        <f t="shared" si="27"/>
        <v>8</v>
      </c>
      <c r="C139" s="501" t="s">
        <v>75</v>
      </c>
      <c r="D139" s="519">
        <v>1260</v>
      </c>
      <c r="E139" s="503">
        <f t="shared" si="1"/>
        <v>23</v>
      </c>
      <c r="F139" s="520">
        <v>1260</v>
      </c>
      <c r="G139" s="519">
        <v>2140</v>
      </c>
      <c r="H139" s="503">
        <f t="shared" si="2"/>
        <v>22</v>
      </c>
      <c r="I139" s="520">
        <v>2140</v>
      </c>
      <c r="J139" s="519">
        <v>1120</v>
      </c>
      <c r="K139" s="505">
        <f t="shared" si="3"/>
        <v>26</v>
      </c>
      <c r="L139" s="520">
        <v>1120</v>
      </c>
      <c r="M139" s="519">
        <v>1660</v>
      </c>
      <c r="N139" s="506">
        <f t="shared" si="4"/>
        <v>27</v>
      </c>
      <c r="O139" s="520">
        <v>1660</v>
      </c>
      <c r="P139" s="519">
        <v>2700</v>
      </c>
      <c r="Q139" s="506">
        <f t="shared" si="5"/>
        <v>21</v>
      </c>
      <c r="R139" s="520">
        <v>2700</v>
      </c>
      <c r="S139" s="519">
        <v>1880</v>
      </c>
      <c r="T139" s="506">
        <f t="shared" si="6"/>
        <v>23</v>
      </c>
      <c r="U139" s="520">
        <v>1880</v>
      </c>
      <c r="V139" s="519">
        <v>2720</v>
      </c>
      <c r="W139" s="506">
        <f t="shared" si="7"/>
        <v>21</v>
      </c>
      <c r="X139" s="520">
        <v>2720</v>
      </c>
      <c r="Y139" s="519">
        <v>2300</v>
      </c>
      <c r="Z139" s="506">
        <f t="shared" si="8"/>
        <v>19</v>
      </c>
      <c r="AA139" s="520">
        <v>2300</v>
      </c>
      <c r="AB139" s="519">
        <v>1020</v>
      </c>
      <c r="AC139" s="506">
        <f t="shared" si="9"/>
        <v>28</v>
      </c>
      <c r="AD139" s="520">
        <v>1020</v>
      </c>
      <c r="AE139" s="519">
        <v>1860</v>
      </c>
      <c r="AF139" s="506">
        <f t="shared" si="10"/>
        <v>24</v>
      </c>
      <c r="AG139" s="520">
        <v>1860</v>
      </c>
      <c r="AH139" s="521">
        <v>1060</v>
      </c>
      <c r="AI139" s="506">
        <f t="shared" si="11"/>
        <v>29</v>
      </c>
      <c r="AJ139" s="522">
        <v>1060</v>
      </c>
      <c r="AK139" s="519">
        <v>2040</v>
      </c>
      <c r="AL139" s="506">
        <f t="shared" si="12"/>
        <v>23</v>
      </c>
      <c r="AM139" s="523">
        <v>2040</v>
      </c>
      <c r="AN139" s="510">
        <f t="shared" si="13"/>
        <v>21760</v>
      </c>
      <c r="AO139" s="511">
        <f t="shared" si="14"/>
        <v>24</v>
      </c>
      <c r="AP139" s="512">
        <f t="shared" si="15"/>
        <v>21760</v>
      </c>
      <c r="AR139" s="513">
        <f t="shared" si="16"/>
        <v>10760</v>
      </c>
      <c r="AS139" s="527">
        <f t="shared" si="17"/>
        <v>23</v>
      </c>
      <c r="AT139" s="515">
        <f t="shared" si="18"/>
        <v>10760</v>
      </c>
      <c r="AU139" s="516">
        <f t="shared" si="19"/>
        <v>11000</v>
      </c>
      <c r="AV139" s="517">
        <f t="shared" si="20"/>
        <v>25</v>
      </c>
      <c r="AW139" s="518">
        <f t="shared" si="21"/>
        <v>11000</v>
      </c>
      <c r="AX139" s="513">
        <f t="shared" si="22"/>
        <v>3400</v>
      </c>
      <c r="AY139" s="517">
        <f t="shared" si="23"/>
        <v>21</v>
      </c>
      <c r="AZ139" s="518">
        <f t="shared" si="24"/>
        <v>3400</v>
      </c>
      <c r="BD139" s="497">
        <f t="shared" si="25"/>
        <v>21760</v>
      </c>
      <c r="BE139" s="353"/>
      <c r="BF139" s="526">
        <f t="shared" si="26"/>
        <v>21760</v>
      </c>
    </row>
    <row r="140" spans="1:58" ht="15.6" x14ac:dyDescent="0.2">
      <c r="A140" s="499"/>
      <c r="B140" s="478">
        <f t="shared" si="27"/>
        <v>9</v>
      </c>
      <c r="C140" s="479" t="s">
        <v>76</v>
      </c>
      <c r="D140" s="480"/>
      <c r="E140" s="481" t="e">
        <f t="shared" si="1"/>
        <v>#N/A</v>
      </c>
      <c r="F140" s="482"/>
      <c r="G140" s="480"/>
      <c r="H140" s="481" t="e">
        <f t="shared" si="2"/>
        <v>#N/A</v>
      </c>
      <c r="I140" s="482"/>
      <c r="J140" s="480"/>
      <c r="K140" s="483" t="e">
        <f t="shared" si="3"/>
        <v>#N/A</v>
      </c>
      <c r="L140" s="482"/>
      <c r="M140" s="480"/>
      <c r="N140" s="484" t="e">
        <f t="shared" si="4"/>
        <v>#N/A</v>
      </c>
      <c r="O140" s="482"/>
      <c r="P140" s="480"/>
      <c r="Q140" s="484" t="e">
        <f t="shared" si="5"/>
        <v>#N/A</v>
      </c>
      <c r="R140" s="482"/>
      <c r="S140" s="480"/>
      <c r="T140" s="484" t="e">
        <f t="shared" si="6"/>
        <v>#N/A</v>
      </c>
      <c r="U140" s="482"/>
      <c r="V140" s="480"/>
      <c r="W140" s="484" t="e">
        <f t="shared" si="7"/>
        <v>#N/A</v>
      </c>
      <c r="X140" s="482"/>
      <c r="Y140" s="480"/>
      <c r="Z140" s="484" t="e">
        <f t="shared" si="8"/>
        <v>#N/A</v>
      </c>
      <c r="AA140" s="482"/>
      <c r="AB140" s="480"/>
      <c r="AC140" s="484" t="e">
        <f t="shared" si="9"/>
        <v>#N/A</v>
      </c>
      <c r="AD140" s="482"/>
      <c r="AE140" s="480"/>
      <c r="AF140" s="484" t="e">
        <f t="shared" si="10"/>
        <v>#N/A</v>
      </c>
      <c r="AG140" s="482"/>
      <c r="AH140" s="485"/>
      <c r="AI140" s="484" t="e">
        <f t="shared" si="11"/>
        <v>#N/A</v>
      </c>
      <c r="AJ140" s="486"/>
      <c r="AK140" s="480"/>
      <c r="AL140" s="484" t="e">
        <f t="shared" si="12"/>
        <v>#N/A</v>
      </c>
      <c r="AM140" s="487"/>
      <c r="AN140" s="488">
        <f t="shared" si="13"/>
        <v>0</v>
      </c>
      <c r="AO140" s="489">
        <f t="shared" si="14"/>
        <v>42</v>
      </c>
      <c r="AP140" s="490">
        <f t="shared" si="15"/>
        <v>0</v>
      </c>
      <c r="AR140" s="491">
        <f t="shared" si="16"/>
        <v>0</v>
      </c>
      <c r="AS140" s="492">
        <f t="shared" si="17"/>
        <v>40</v>
      </c>
      <c r="AT140" s="493">
        <f t="shared" si="18"/>
        <v>0</v>
      </c>
      <c r="AU140" s="494">
        <f t="shared" si="19"/>
        <v>0</v>
      </c>
      <c r="AV140" s="495">
        <f t="shared" si="20"/>
        <v>40</v>
      </c>
      <c r="AW140" s="496">
        <f t="shared" si="21"/>
        <v>0</v>
      </c>
      <c r="AX140" s="491">
        <f t="shared" si="22"/>
        <v>0</v>
      </c>
      <c r="AY140" s="495">
        <f t="shared" si="23"/>
        <v>37</v>
      </c>
      <c r="AZ140" s="496">
        <f t="shared" si="24"/>
        <v>0</v>
      </c>
      <c r="BD140" s="497">
        <f t="shared" si="25"/>
        <v>0</v>
      </c>
      <c r="BE140" s="353"/>
      <c r="BF140" s="498">
        <f t="shared" si="26"/>
        <v>0</v>
      </c>
    </row>
    <row r="141" spans="1:58" ht="15.6" x14ac:dyDescent="0.2">
      <c r="A141" s="499"/>
      <c r="B141" s="500">
        <f t="shared" si="27"/>
        <v>10</v>
      </c>
      <c r="C141" s="501" t="s">
        <v>77</v>
      </c>
      <c r="D141" s="502"/>
      <c r="E141" s="503" t="e">
        <f t="shared" si="1"/>
        <v>#N/A</v>
      </c>
      <c r="F141" s="504"/>
      <c r="G141" s="502"/>
      <c r="H141" s="503" t="e">
        <f t="shared" si="2"/>
        <v>#N/A</v>
      </c>
      <c r="I141" s="504"/>
      <c r="J141" s="502"/>
      <c r="K141" s="505" t="e">
        <f t="shared" si="3"/>
        <v>#N/A</v>
      </c>
      <c r="L141" s="504"/>
      <c r="M141" s="502"/>
      <c r="N141" s="506" t="e">
        <f t="shared" si="4"/>
        <v>#N/A</v>
      </c>
      <c r="O141" s="504"/>
      <c r="P141" s="502"/>
      <c r="Q141" s="506" t="e">
        <f t="shared" si="5"/>
        <v>#N/A</v>
      </c>
      <c r="R141" s="504"/>
      <c r="S141" s="502"/>
      <c r="T141" s="506" t="e">
        <f t="shared" si="6"/>
        <v>#N/A</v>
      </c>
      <c r="U141" s="504"/>
      <c r="V141" s="502"/>
      <c r="W141" s="506" t="e">
        <f t="shared" si="7"/>
        <v>#N/A</v>
      </c>
      <c r="X141" s="504"/>
      <c r="Y141" s="502"/>
      <c r="Z141" s="506" t="e">
        <f t="shared" si="8"/>
        <v>#N/A</v>
      </c>
      <c r="AA141" s="504"/>
      <c r="AB141" s="502"/>
      <c r="AC141" s="506" t="e">
        <f t="shared" si="9"/>
        <v>#N/A</v>
      </c>
      <c r="AD141" s="504"/>
      <c r="AE141" s="502"/>
      <c r="AF141" s="506" t="e">
        <f t="shared" si="10"/>
        <v>#N/A</v>
      </c>
      <c r="AG141" s="504"/>
      <c r="AH141" s="507"/>
      <c r="AI141" s="506" t="e">
        <f t="shared" si="11"/>
        <v>#N/A</v>
      </c>
      <c r="AJ141" s="508"/>
      <c r="AK141" s="502"/>
      <c r="AL141" s="506" t="e">
        <f t="shared" si="12"/>
        <v>#N/A</v>
      </c>
      <c r="AM141" s="509"/>
      <c r="AN141" s="510">
        <f t="shared" si="13"/>
        <v>0</v>
      </c>
      <c r="AO141" s="511">
        <f t="shared" si="14"/>
        <v>42</v>
      </c>
      <c r="AP141" s="512">
        <f t="shared" si="15"/>
        <v>0</v>
      </c>
      <c r="AR141" s="513">
        <f t="shared" si="16"/>
        <v>0</v>
      </c>
      <c r="AS141" s="514">
        <f t="shared" si="17"/>
        <v>40</v>
      </c>
      <c r="AT141" s="515">
        <f t="shared" si="18"/>
        <v>0</v>
      </c>
      <c r="AU141" s="516">
        <f t="shared" si="19"/>
        <v>0</v>
      </c>
      <c r="AV141" s="517">
        <f t="shared" si="20"/>
        <v>40</v>
      </c>
      <c r="AW141" s="518">
        <f t="shared" si="21"/>
        <v>0</v>
      </c>
      <c r="AX141" s="513">
        <f t="shared" si="22"/>
        <v>0</v>
      </c>
      <c r="AY141" s="517">
        <f t="shared" si="23"/>
        <v>37</v>
      </c>
      <c r="AZ141" s="518">
        <f t="shared" si="24"/>
        <v>0</v>
      </c>
      <c r="BD141" s="497">
        <f t="shared" si="25"/>
        <v>0</v>
      </c>
      <c r="BE141" s="353"/>
      <c r="BF141" s="498">
        <f t="shared" si="26"/>
        <v>0</v>
      </c>
    </row>
    <row r="142" spans="1:58" ht="15.6" x14ac:dyDescent="0.2">
      <c r="A142" s="528"/>
      <c r="B142" s="529">
        <f t="shared" si="27"/>
        <v>11</v>
      </c>
      <c r="C142" s="530" t="s">
        <v>78</v>
      </c>
      <c r="D142" s="531">
        <v>2240</v>
      </c>
      <c r="E142" s="532">
        <f t="shared" si="1"/>
        <v>18</v>
      </c>
      <c r="F142" s="533">
        <v>2240</v>
      </c>
      <c r="G142" s="531">
        <v>2360</v>
      </c>
      <c r="H142" s="532">
        <f t="shared" si="2"/>
        <v>20</v>
      </c>
      <c r="I142" s="533">
        <v>2360</v>
      </c>
      <c r="J142" s="531">
        <v>2240</v>
      </c>
      <c r="K142" s="534">
        <f t="shared" si="3"/>
        <v>21</v>
      </c>
      <c r="L142" s="533">
        <v>2240</v>
      </c>
      <c r="M142" s="531">
        <v>2260</v>
      </c>
      <c r="N142" s="535">
        <f t="shared" si="4"/>
        <v>23</v>
      </c>
      <c r="O142" s="533">
        <v>2260</v>
      </c>
      <c r="P142" s="531">
        <v>2180</v>
      </c>
      <c r="Q142" s="535">
        <f t="shared" si="5"/>
        <v>23</v>
      </c>
      <c r="R142" s="533">
        <v>2180</v>
      </c>
      <c r="S142" s="531">
        <v>1400</v>
      </c>
      <c r="T142" s="535">
        <f t="shared" si="6"/>
        <v>25</v>
      </c>
      <c r="U142" s="533">
        <v>1400</v>
      </c>
      <c r="V142" s="531">
        <v>1180</v>
      </c>
      <c r="W142" s="535">
        <f t="shared" si="7"/>
        <v>26</v>
      </c>
      <c r="X142" s="533">
        <v>1180</v>
      </c>
      <c r="Y142" s="531">
        <v>1320</v>
      </c>
      <c r="Z142" s="535">
        <f t="shared" si="8"/>
        <v>26</v>
      </c>
      <c r="AA142" s="533">
        <v>1320</v>
      </c>
      <c r="AB142" s="531">
        <v>1700</v>
      </c>
      <c r="AC142" s="535">
        <f t="shared" si="9"/>
        <v>22</v>
      </c>
      <c r="AD142" s="533">
        <v>1700</v>
      </c>
      <c r="AE142" s="531">
        <v>1240</v>
      </c>
      <c r="AF142" s="535">
        <f t="shared" si="10"/>
        <v>27</v>
      </c>
      <c r="AG142" s="533">
        <v>1240</v>
      </c>
      <c r="AH142" s="536">
        <v>660</v>
      </c>
      <c r="AI142" s="535">
        <f t="shared" si="11"/>
        <v>32</v>
      </c>
      <c r="AJ142" s="537">
        <v>660</v>
      </c>
      <c r="AK142" s="531">
        <v>1040</v>
      </c>
      <c r="AL142" s="535">
        <f t="shared" si="12"/>
        <v>27</v>
      </c>
      <c r="AM142" s="538">
        <v>1040</v>
      </c>
      <c r="AN142" s="488">
        <f t="shared" si="13"/>
        <v>19820</v>
      </c>
      <c r="AO142" s="539">
        <f t="shared" si="14"/>
        <v>27</v>
      </c>
      <c r="AP142" s="540">
        <f t="shared" si="15"/>
        <v>19820</v>
      </c>
      <c r="AR142" s="491">
        <f t="shared" si="16"/>
        <v>12680</v>
      </c>
      <c r="AS142" s="541">
        <f t="shared" si="17"/>
        <v>21</v>
      </c>
      <c r="AT142" s="542">
        <f t="shared" si="18"/>
        <v>12680</v>
      </c>
      <c r="AU142" s="543">
        <f t="shared" si="19"/>
        <v>7140</v>
      </c>
      <c r="AV142" s="544">
        <f t="shared" si="20"/>
        <v>26</v>
      </c>
      <c r="AW142" s="542">
        <f t="shared" si="21"/>
        <v>7140</v>
      </c>
      <c r="AX142" s="491">
        <f t="shared" si="22"/>
        <v>4600</v>
      </c>
      <c r="AY142" s="544">
        <f t="shared" si="23"/>
        <v>17</v>
      </c>
      <c r="AZ142" s="542">
        <f t="shared" si="24"/>
        <v>4600</v>
      </c>
      <c r="BD142" s="497">
        <f t="shared" si="25"/>
        <v>19820</v>
      </c>
      <c r="BE142" s="545"/>
      <c r="BF142" s="546">
        <f t="shared" si="26"/>
        <v>19820</v>
      </c>
    </row>
    <row r="143" spans="1:58" ht="14.25" customHeight="1" x14ac:dyDescent="0.2">
      <c r="A143" s="547" t="s">
        <v>79</v>
      </c>
      <c r="B143" s="548">
        <f t="shared" si="27"/>
        <v>12</v>
      </c>
      <c r="C143" s="549" t="s">
        <v>80</v>
      </c>
      <c r="D143" s="550"/>
      <c r="E143" s="551" t="e">
        <f t="shared" si="1"/>
        <v>#N/A</v>
      </c>
      <c r="F143" s="552"/>
      <c r="G143" s="550"/>
      <c r="H143" s="551" t="e">
        <f t="shared" si="2"/>
        <v>#N/A</v>
      </c>
      <c r="I143" s="552"/>
      <c r="J143" s="550">
        <v>3006</v>
      </c>
      <c r="K143" s="553">
        <f t="shared" si="3"/>
        <v>20</v>
      </c>
      <c r="L143" s="552"/>
      <c r="M143" s="550">
        <v>3348</v>
      </c>
      <c r="N143" s="554">
        <f t="shared" si="4"/>
        <v>18</v>
      </c>
      <c r="O143" s="552"/>
      <c r="P143" s="550">
        <v>3136</v>
      </c>
      <c r="Q143" s="554">
        <f t="shared" si="5"/>
        <v>19</v>
      </c>
      <c r="R143" s="552"/>
      <c r="S143" s="550"/>
      <c r="T143" s="554" t="e">
        <f t="shared" si="6"/>
        <v>#N/A</v>
      </c>
      <c r="U143" s="552"/>
      <c r="V143" s="550"/>
      <c r="W143" s="554" t="e">
        <f t="shared" si="7"/>
        <v>#N/A</v>
      </c>
      <c r="X143" s="552"/>
      <c r="Y143" s="550"/>
      <c r="Z143" s="506" t="e">
        <f t="shared" si="8"/>
        <v>#N/A</v>
      </c>
      <c r="AA143" s="552"/>
      <c r="AB143" s="550"/>
      <c r="AC143" s="506" t="e">
        <f t="shared" si="9"/>
        <v>#N/A</v>
      </c>
      <c r="AD143" s="552"/>
      <c r="AE143" s="550">
        <v>3166</v>
      </c>
      <c r="AF143" s="506">
        <f t="shared" si="10"/>
        <v>18</v>
      </c>
      <c r="AG143" s="552"/>
      <c r="AH143" s="555"/>
      <c r="AI143" s="506" t="e">
        <f t="shared" si="11"/>
        <v>#N/A</v>
      </c>
      <c r="AJ143" s="556"/>
      <c r="AK143" s="550"/>
      <c r="AL143" s="506" t="e">
        <f t="shared" si="12"/>
        <v>#N/A</v>
      </c>
      <c r="AM143" s="557"/>
      <c r="AN143" s="558">
        <f t="shared" si="13"/>
        <v>12656</v>
      </c>
      <c r="AO143" s="511">
        <f t="shared" si="14"/>
        <v>29</v>
      </c>
      <c r="AP143" s="559">
        <f t="shared" si="15"/>
        <v>0</v>
      </c>
      <c r="AR143" s="560">
        <f t="shared" si="16"/>
        <v>9490</v>
      </c>
      <c r="AS143" s="561">
        <f t="shared" si="17"/>
        <v>24</v>
      </c>
      <c r="AT143" s="562">
        <f t="shared" si="18"/>
        <v>0</v>
      </c>
      <c r="AU143" s="563">
        <f t="shared" si="19"/>
        <v>3166</v>
      </c>
      <c r="AV143" s="564">
        <f t="shared" si="20"/>
        <v>32</v>
      </c>
      <c r="AW143" s="565">
        <f t="shared" si="21"/>
        <v>0</v>
      </c>
      <c r="AX143" s="560">
        <f t="shared" si="22"/>
        <v>0</v>
      </c>
      <c r="AY143" s="564">
        <f t="shared" si="23"/>
        <v>37</v>
      </c>
      <c r="AZ143" s="565">
        <f t="shared" si="24"/>
        <v>0</v>
      </c>
      <c r="BD143" s="566">
        <f t="shared" si="25"/>
        <v>12656</v>
      </c>
      <c r="BE143" s="353"/>
      <c r="BF143" s="567">
        <f t="shared" si="26"/>
        <v>0</v>
      </c>
    </row>
    <row r="144" spans="1:58" ht="15.75" customHeight="1" x14ac:dyDescent="0.2">
      <c r="A144" s="499"/>
      <c r="B144" s="478">
        <f t="shared" si="27"/>
        <v>13</v>
      </c>
      <c r="C144" s="479" t="s">
        <v>81</v>
      </c>
      <c r="D144" s="568">
        <v>320</v>
      </c>
      <c r="E144" s="481">
        <f t="shared" si="1"/>
        <v>29</v>
      </c>
      <c r="F144" s="569">
        <v>320</v>
      </c>
      <c r="G144" s="568">
        <v>320</v>
      </c>
      <c r="H144" s="481">
        <f t="shared" si="2"/>
        <v>31</v>
      </c>
      <c r="I144" s="569">
        <v>320</v>
      </c>
      <c r="J144" s="568">
        <v>220</v>
      </c>
      <c r="K144" s="483">
        <f t="shared" si="3"/>
        <v>34</v>
      </c>
      <c r="L144" s="569">
        <v>220</v>
      </c>
      <c r="M144" s="568">
        <v>860</v>
      </c>
      <c r="N144" s="484">
        <f t="shared" si="4"/>
        <v>29</v>
      </c>
      <c r="O144" s="569">
        <v>860</v>
      </c>
      <c r="P144" s="568">
        <v>160</v>
      </c>
      <c r="Q144" s="484">
        <f t="shared" si="5"/>
        <v>33</v>
      </c>
      <c r="R144" s="569">
        <v>160</v>
      </c>
      <c r="S144" s="568">
        <v>280</v>
      </c>
      <c r="T144" s="484">
        <f t="shared" si="6"/>
        <v>31</v>
      </c>
      <c r="U144" s="569">
        <v>280</v>
      </c>
      <c r="V144" s="568">
        <v>960</v>
      </c>
      <c r="W144" s="484">
        <f t="shared" si="7"/>
        <v>29</v>
      </c>
      <c r="X144" s="569">
        <v>960</v>
      </c>
      <c r="Y144" s="568">
        <v>200</v>
      </c>
      <c r="Z144" s="484">
        <f t="shared" si="8"/>
        <v>29</v>
      </c>
      <c r="AA144" s="569">
        <v>200</v>
      </c>
      <c r="AB144" s="568">
        <v>680</v>
      </c>
      <c r="AC144" s="484">
        <f t="shared" si="9"/>
        <v>30</v>
      </c>
      <c r="AD144" s="569">
        <v>680</v>
      </c>
      <c r="AE144" s="568">
        <v>1200</v>
      </c>
      <c r="AF144" s="484">
        <f t="shared" si="10"/>
        <v>28</v>
      </c>
      <c r="AG144" s="569">
        <v>1200</v>
      </c>
      <c r="AH144" s="570">
        <v>1640</v>
      </c>
      <c r="AI144" s="484">
        <f t="shared" si="11"/>
        <v>24</v>
      </c>
      <c r="AJ144" s="571">
        <v>1640</v>
      </c>
      <c r="AK144" s="568">
        <v>640</v>
      </c>
      <c r="AL144" s="484">
        <f t="shared" si="12"/>
        <v>31</v>
      </c>
      <c r="AM144" s="572">
        <v>640</v>
      </c>
      <c r="AN144" s="488">
        <f t="shared" si="13"/>
        <v>7480</v>
      </c>
      <c r="AO144" s="489">
        <f t="shared" si="14"/>
        <v>31</v>
      </c>
      <c r="AP144" s="490">
        <f t="shared" si="15"/>
        <v>7480</v>
      </c>
      <c r="AR144" s="491">
        <f t="shared" si="16"/>
        <v>2160</v>
      </c>
      <c r="AS144" s="573">
        <f t="shared" si="17"/>
        <v>31</v>
      </c>
      <c r="AT144" s="493">
        <f t="shared" si="18"/>
        <v>2160</v>
      </c>
      <c r="AU144" s="574">
        <f t="shared" si="19"/>
        <v>5320</v>
      </c>
      <c r="AV144" s="495">
        <f t="shared" si="20"/>
        <v>29</v>
      </c>
      <c r="AW144" s="496">
        <f t="shared" si="21"/>
        <v>5320</v>
      </c>
      <c r="AX144" s="491">
        <f t="shared" si="22"/>
        <v>640</v>
      </c>
      <c r="AY144" s="495">
        <f t="shared" si="23"/>
        <v>30</v>
      </c>
      <c r="AZ144" s="496">
        <f t="shared" si="24"/>
        <v>640</v>
      </c>
      <c r="BD144" s="497">
        <f t="shared" si="25"/>
        <v>7480</v>
      </c>
      <c r="BE144" s="353"/>
      <c r="BF144" s="526">
        <f t="shared" si="26"/>
        <v>7480</v>
      </c>
    </row>
    <row r="145" spans="1:58" ht="15.6" x14ac:dyDescent="0.2">
      <c r="A145" s="499"/>
      <c r="B145" s="500">
        <f t="shared" si="27"/>
        <v>14</v>
      </c>
      <c r="C145" s="501" t="s">
        <v>82</v>
      </c>
      <c r="D145" s="519">
        <v>7600</v>
      </c>
      <c r="E145" s="503">
        <f t="shared" si="1"/>
        <v>9</v>
      </c>
      <c r="F145" s="520">
        <v>7600</v>
      </c>
      <c r="G145" s="519">
        <v>7500</v>
      </c>
      <c r="H145" s="503">
        <f t="shared" si="2"/>
        <v>10</v>
      </c>
      <c r="I145" s="520">
        <v>7500</v>
      </c>
      <c r="J145" s="519">
        <v>7820</v>
      </c>
      <c r="K145" s="505">
        <f t="shared" si="3"/>
        <v>11</v>
      </c>
      <c r="L145" s="520">
        <v>7820</v>
      </c>
      <c r="M145" s="519">
        <v>7380</v>
      </c>
      <c r="N145" s="506">
        <f t="shared" si="4"/>
        <v>11</v>
      </c>
      <c r="O145" s="520">
        <v>7380</v>
      </c>
      <c r="P145" s="519">
        <v>7620</v>
      </c>
      <c r="Q145" s="506">
        <f t="shared" si="5"/>
        <v>12</v>
      </c>
      <c r="R145" s="520">
        <v>7620</v>
      </c>
      <c r="S145" s="519">
        <v>7280</v>
      </c>
      <c r="T145" s="506">
        <f t="shared" si="6"/>
        <v>13</v>
      </c>
      <c r="U145" s="520">
        <v>7280</v>
      </c>
      <c r="V145" s="519">
        <v>8360</v>
      </c>
      <c r="W145" s="506">
        <f t="shared" si="7"/>
        <v>11</v>
      </c>
      <c r="X145" s="520">
        <v>8360</v>
      </c>
      <c r="Y145" s="519">
        <v>6400</v>
      </c>
      <c r="Z145" s="506">
        <f t="shared" si="8"/>
        <v>13</v>
      </c>
      <c r="AA145" s="520">
        <v>6400</v>
      </c>
      <c r="AB145" s="519">
        <v>7120</v>
      </c>
      <c r="AC145" s="506">
        <f t="shared" si="9"/>
        <v>13</v>
      </c>
      <c r="AD145" s="520">
        <v>7120</v>
      </c>
      <c r="AE145" s="519">
        <v>6760</v>
      </c>
      <c r="AF145" s="506">
        <f t="shared" si="10"/>
        <v>13</v>
      </c>
      <c r="AG145" s="520">
        <v>6760</v>
      </c>
      <c r="AH145" s="521">
        <v>4460</v>
      </c>
      <c r="AI145" s="506">
        <f t="shared" si="11"/>
        <v>14</v>
      </c>
      <c r="AJ145" s="522">
        <v>4460</v>
      </c>
      <c r="AK145" s="519">
        <v>7120</v>
      </c>
      <c r="AL145" s="506">
        <f t="shared" si="12"/>
        <v>11</v>
      </c>
      <c r="AM145" s="523">
        <v>7120</v>
      </c>
      <c r="AN145" s="510">
        <f t="shared" si="13"/>
        <v>85420</v>
      </c>
      <c r="AO145" s="511">
        <f t="shared" si="14"/>
        <v>12</v>
      </c>
      <c r="AP145" s="512">
        <f t="shared" si="15"/>
        <v>85420</v>
      </c>
      <c r="AR145" s="513">
        <f t="shared" si="16"/>
        <v>45200</v>
      </c>
      <c r="AS145" s="524">
        <f t="shared" si="17"/>
        <v>12</v>
      </c>
      <c r="AT145" s="518">
        <f t="shared" si="18"/>
        <v>45200</v>
      </c>
      <c r="AU145" s="525">
        <f t="shared" si="19"/>
        <v>40220</v>
      </c>
      <c r="AV145" s="517">
        <f t="shared" si="20"/>
        <v>13</v>
      </c>
      <c r="AW145" s="518">
        <f t="shared" si="21"/>
        <v>40220</v>
      </c>
      <c r="AX145" s="513">
        <f t="shared" si="22"/>
        <v>15100</v>
      </c>
      <c r="AY145" s="517">
        <f t="shared" si="23"/>
        <v>10</v>
      </c>
      <c r="AZ145" s="518">
        <f t="shared" si="24"/>
        <v>15100</v>
      </c>
      <c r="BD145" s="497">
        <f t="shared" si="25"/>
        <v>85420</v>
      </c>
      <c r="BE145" s="353"/>
      <c r="BF145" s="526">
        <f t="shared" si="26"/>
        <v>85420</v>
      </c>
    </row>
    <row r="146" spans="1:58" ht="15.6" x14ac:dyDescent="0.2">
      <c r="A146" s="499"/>
      <c r="B146" s="478">
        <f t="shared" si="27"/>
        <v>15</v>
      </c>
      <c r="C146" s="479" t="s">
        <v>83</v>
      </c>
      <c r="D146" s="480"/>
      <c r="E146" s="481" t="e">
        <f t="shared" si="1"/>
        <v>#N/A</v>
      </c>
      <c r="F146" s="482"/>
      <c r="G146" s="480"/>
      <c r="H146" s="481" t="e">
        <f t="shared" si="2"/>
        <v>#N/A</v>
      </c>
      <c r="I146" s="482"/>
      <c r="J146" s="480"/>
      <c r="K146" s="483" t="e">
        <f t="shared" si="3"/>
        <v>#N/A</v>
      </c>
      <c r="L146" s="482"/>
      <c r="M146" s="480"/>
      <c r="N146" s="484" t="e">
        <f t="shared" si="4"/>
        <v>#N/A</v>
      </c>
      <c r="O146" s="482"/>
      <c r="P146" s="480"/>
      <c r="Q146" s="484" t="e">
        <f t="shared" si="5"/>
        <v>#N/A</v>
      </c>
      <c r="R146" s="482"/>
      <c r="S146" s="480"/>
      <c r="T146" s="484" t="e">
        <f t="shared" si="6"/>
        <v>#N/A</v>
      </c>
      <c r="U146" s="482"/>
      <c r="V146" s="480"/>
      <c r="W146" s="484" t="e">
        <f t="shared" si="7"/>
        <v>#N/A</v>
      </c>
      <c r="X146" s="482"/>
      <c r="Y146" s="480"/>
      <c r="Z146" s="484" t="e">
        <f t="shared" si="8"/>
        <v>#N/A</v>
      </c>
      <c r="AA146" s="482"/>
      <c r="AB146" s="480"/>
      <c r="AC146" s="484" t="e">
        <f t="shared" si="9"/>
        <v>#N/A</v>
      </c>
      <c r="AD146" s="482"/>
      <c r="AE146" s="480"/>
      <c r="AF146" s="484" t="e">
        <f t="shared" si="10"/>
        <v>#N/A</v>
      </c>
      <c r="AG146" s="482"/>
      <c r="AH146" s="485"/>
      <c r="AI146" s="484" t="e">
        <f t="shared" si="11"/>
        <v>#N/A</v>
      </c>
      <c r="AJ146" s="486"/>
      <c r="AK146" s="480"/>
      <c r="AL146" s="484" t="e">
        <f t="shared" si="12"/>
        <v>#N/A</v>
      </c>
      <c r="AM146" s="487"/>
      <c r="AN146" s="488">
        <f t="shared" si="13"/>
        <v>0</v>
      </c>
      <c r="AO146" s="489">
        <f t="shared" si="14"/>
        <v>42</v>
      </c>
      <c r="AP146" s="490">
        <f t="shared" si="15"/>
        <v>0</v>
      </c>
      <c r="AR146" s="491">
        <f t="shared" si="16"/>
        <v>0</v>
      </c>
      <c r="AS146" s="492">
        <f t="shared" si="17"/>
        <v>40</v>
      </c>
      <c r="AT146" s="493">
        <f t="shared" si="18"/>
        <v>0</v>
      </c>
      <c r="AU146" s="494">
        <f t="shared" si="19"/>
        <v>0</v>
      </c>
      <c r="AV146" s="495">
        <f t="shared" si="20"/>
        <v>40</v>
      </c>
      <c r="AW146" s="496">
        <f t="shared" si="21"/>
        <v>0</v>
      </c>
      <c r="AX146" s="491">
        <f t="shared" si="22"/>
        <v>0</v>
      </c>
      <c r="AY146" s="495">
        <f t="shared" si="23"/>
        <v>37</v>
      </c>
      <c r="AZ146" s="496">
        <f t="shared" si="24"/>
        <v>0</v>
      </c>
      <c r="BD146" s="497">
        <f t="shared" si="25"/>
        <v>0</v>
      </c>
      <c r="BE146" s="353"/>
      <c r="BF146" s="498">
        <f t="shared" si="26"/>
        <v>0</v>
      </c>
    </row>
    <row r="147" spans="1:58" ht="15.6" x14ac:dyDescent="0.2">
      <c r="A147" s="499"/>
      <c r="B147" s="500">
        <f t="shared" si="27"/>
        <v>16</v>
      </c>
      <c r="C147" s="501" t="s">
        <v>84</v>
      </c>
      <c r="D147" s="502"/>
      <c r="E147" s="503" t="e">
        <f t="shared" si="1"/>
        <v>#N/A</v>
      </c>
      <c r="F147" s="504"/>
      <c r="G147" s="502"/>
      <c r="H147" s="503" t="e">
        <f t="shared" si="2"/>
        <v>#N/A</v>
      </c>
      <c r="I147" s="504"/>
      <c r="J147" s="502"/>
      <c r="K147" s="505" t="e">
        <f t="shared" si="3"/>
        <v>#N/A</v>
      </c>
      <c r="L147" s="504"/>
      <c r="M147" s="502"/>
      <c r="N147" s="506" t="e">
        <f t="shared" si="4"/>
        <v>#N/A</v>
      </c>
      <c r="O147" s="504"/>
      <c r="P147" s="502"/>
      <c r="Q147" s="506" t="e">
        <f t="shared" si="5"/>
        <v>#N/A</v>
      </c>
      <c r="R147" s="504"/>
      <c r="S147" s="502"/>
      <c r="T147" s="506" t="e">
        <f t="shared" si="6"/>
        <v>#N/A</v>
      </c>
      <c r="U147" s="504"/>
      <c r="V147" s="502"/>
      <c r="W147" s="506" t="e">
        <f t="shared" si="7"/>
        <v>#N/A</v>
      </c>
      <c r="X147" s="504"/>
      <c r="Y147" s="502"/>
      <c r="Z147" s="506" t="e">
        <f t="shared" si="8"/>
        <v>#N/A</v>
      </c>
      <c r="AA147" s="504"/>
      <c r="AB147" s="502"/>
      <c r="AC147" s="506" t="e">
        <f t="shared" si="9"/>
        <v>#N/A</v>
      </c>
      <c r="AD147" s="504"/>
      <c r="AE147" s="502"/>
      <c r="AF147" s="506" t="e">
        <f t="shared" si="10"/>
        <v>#N/A</v>
      </c>
      <c r="AG147" s="504"/>
      <c r="AH147" s="507"/>
      <c r="AI147" s="506" t="e">
        <f t="shared" si="11"/>
        <v>#N/A</v>
      </c>
      <c r="AJ147" s="508"/>
      <c r="AK147" s="502"/>
      <c r="AL147" s="506" t="e">
        <f t="shared" si="12"/>
        <v>#N/A</v>
      </c>
      <c r="AM147" s="509"/>
      <c r="AN147" s="510">
        <f t="shared" si="13"/>
        <v>0</v>
      </c>
      <c r="AO147" s="511">
        <f t="shared" si="14"/>
        <v>42</v>
      </c>
      <c r="AP147" s="512">
        <f t="shared" si="15"/>
        <v>0</v>
      </c>
      <c r="AR147" s="513">
        <f t="shared" si="16"/>
        <v>0</v>
      </c>
      <c r="AS147" s="514">
        <f t="shared" si="17"/>
        <v>40</v>
      </c>
      <c r="AT147" s="515">
        <f t="shared" si="18"/>
        <v>0</v>
      </c>
      <c r="AU147" s="516">
        <f t="shared" si="19"/>
        <v>0</v>
      </c>
      <c r="AV147" s="517">
        <f t="shared" si="20"/>
        <v>40</v>
      </c>
      <c r="AW147" s="518">
        <f t="shared" si="21"/>
        <v>0</v>
      </c>
      <c r="AX147" s="513">
        <f t="shared" si="22"/>
        <v>0</v>
      </c>
      <c r="AY147" s="517">
        <f t="shared" si="23"/>
        <v>37</v>
      </c>
      <c r="AZ147" s="518">
        <f t="shared" si="24"/>
        <v>0</v>
      </c>
      <c r="BD147" s="497">
        <f t="shared" si="25"/>
        <v>0</v>
      </c>
      <c r="BE147" s="353"/>
      <c r="BF147" s="498">
        <f t="shared" si="26"/>
        <v>0</v>
      </c>
    </row>
    <row r="148" spans="1:58" ht="15.6" x14ac:dyDescent="0.2">
      <c r="A148" s="528"/>
      <c r="B148" s="529">
        <f t="shared" si="27"/>
        <v>17</v>
      </c>
      <c r="C148" s="530" t="s">
        <v>85</v>
      </c>
      <c r="D148" s="480"/>
      <c r="E148" s="481" t="e">
        <f t="shared" si="1"/>
        <v>#N/A</v>
      </c>
      <c r="F148" s="482"/>
      <c r="G148" s="480"/>
      <c r="H148" s="481" t="e">
        <f t="shared" si="2"/>
        <v>#N/A</v>
      </c>
      <c r="I148" s="482"/>
      <c r="J148" s="480"/>
      <c r="K148" s="483" t="e">
        <f t="shared" si="3"/>
        <v>#N/A</v>
      </c>
      <c r="L148" s="482"/>
      <c r="M148" s="480"/>
      <c r="N148" s="484" t="e">
        <f t="shared" si="4"/>
        <v>#N/A</v>
      </c>
      <c r="O148" s="482"/>
      <c r="P148" s="480"/>
      <c r="Q148" s="484" t="e">
        <f t="shared" si="5"/>
        <v>#N/A</v>
      </c>
      <c r="R148" s="482"/>
      <c r="S148" s="480"/>
      <c r="T148" s="484" t="e">
        <f t="shared" si="6"/>
        <v>#N/A</v>
      </c>
      <c r="U148" s="482"/>
      <c r="V148" s="480"/>
      <c r="W148" s="484" t="e">
        <f t="shared" si="7"/>
        <v>#N/A</v>
      </c>
      <c r="X148" s="482"/>
      <c r="Y148" s="480"/>
      <c r="Z148" s="535" t="e">
        <f t="shared" si="8"/>
        <v>#N/A</v>
      </c>
      <c r="AA148" s="482"/>
      <c r="AB148" s="480"/>
      <c r="AC148" s="535" t="e">
        <f t="shared" si="9"/>
        <v>#N/A</v>
      </c>
      <c r="AD148" s="482"/>
      <c r="AE148" s="480"/>
      <c r="AF148" s="535" t="e">
        <f t="shared" si="10"/>
        <v>#N/A</v>
      </c>
      <c r="AG148" s="482"/>
      <c r="AH148" s="485"/>
      <c r="AI148" s="535" t="e">
        <f t="shared" si="11"/>
        <v>#N/A</v>
      </c>
      <c r="AJ148" s="486"/>
      <c r="AK148" s="480"/>
      <c r="AL148" s="535" t="e">
        <f t="shared" si="12"/>
        <v>#N/A</v>
      </c>
      <c r="AM148" s="487"/>
      <c r="AN148" s="488">
        <f t="shared" si="13"/>
        <v>0</v>
      </c>
      <c r="AO148" s="539">
        <f t="shared" si="14"/>
        <v>42</v>
      </c>
      <c r="AP148" s="490">
        <f t="shared" si="15"/>
        <v>0</v>
      </c>
      <c r="AR148" s="491">
        <f t="shared" si="16"/>
        <v>0</v>
      </c>
      <c r="AS148" s="492">
        <f t="shared" si="17"/>
        <v>40</v>
      </c>
      <c r="AT148" s="493">
        <f t="shared" si="18"/>
        <v>0</v>
      </c>
      <c r="AU148" s="575">
        <f t="shared" si="19"/>
        <v>0</v>
      </c>
      <c r="AV148" s="495">
        <f t="shared" si="20"/>
        <v>40</v>
      </c>
      <c r="AW148" s="496">
        <f t="shared" si="21"/>
        <v>0</v>
      </c>
      <c r="AX148" s="491">
        <f t="shared" si="22"/>
        <v>0</v>
      </c>
      <c r="AY148" s="495">
        <f t="shared" si="23"/>
        <v>37</v>
      </c>
      <c r="AZ148" s="496">
        <f t="shared" si="24"/>
        <v>0</v>
      </c>
      <c r="BD148" s="497">
        <f t="shared" si="25"/>
        <v>0</v>
      </c>
      <c r="BE148" s="545"/>
      <c r="BF148" s="498">
        <f t="shared" si="26"/>
        <v>0</v>
      </c>
    </row>
    <row r="149" spans="1:58" ht="14.25" customHeight="1" x14ac:dyDescent="0.2">
      <c r="A149" s="547" t="s">
        <v>86</v>
      </c>
      <c r="B149" s="548">
        <f t="shared" si="27"/>
        <v>18</v>
      </c>
      <c r="C149" s="549" t="s">
        <v>87</v>
      </c>
      <c r="D149" s="550"/>
      <c r="E149" s="551" t="e">
        <f t="shared" si="1"/>
        <v>#N/A</v>
      </c>
      <c r="F149" s="552"/>
      <c r="G149" s="550"/>
      <c r="H149" s="551" t="e">
        <f t="shared" si="2"/>
        <v>#N/A</v>
      </c>
      <c r="I149" s="552"/>
      <c r="J149" s="550"/>
      <c r="K149" s="553" t="e">
        <f t="shared" si="3"/>
        <v>#N/A</v>
      </c>
      <c r="L149" s="552"/>
      <c r="M149" s="550"/>
      <c r="N149" s="554" t="e">
        <f t="shared" si="4"/>
        <v>#N/A</v>
      </c>
      <c r="O149" s="552"/>
      <c r="P149" s="550"/>
      <c r="Q149" s="554" t="e">
        <f t="shared" si="5"/>
        <v>#N/A</v>
      </c>
      <c r="R149" s="552"/>
      <c r="S149" s="550"/>
      <c r="T149" s="554" t="e">
        <f t="shared" si="6"/>
        <v>#N/A</v>
      </c>
      <c r="U149" s="552"/>
      <c r="V149" s="550"/>
      <c r="W149" s="554" t="e">
        <f t="shared" si="7"/>
        <v>#N/A</v>
      </c>
      <c r="X149" s="552"/>
      <c r="Y149" s="550"/>
      <c r="Z149" s="506" t="e">
        <f t="shared" si="8"/>
        <v>#N/A</v>
      </c>
      <c r="AA149" s="552"/>
      <c r="AB149" s="550"/>
      <c r="AC149" s="506" t="e">
        <f t="shared" si="9"/>
        <v>#N/A</v>
      </c>
      <c r="AD149" s="552"/>
      <c r="AE149" s="550"/>
      <c r="AF149" s="506" t="e">
        <f t="shared" si="10"/>
        <v>#N/A</v>
      </c>
      <c r="AG149" s="552"/>
      <c r="AH149" s="555"/>
      <c r="AI149" s="506" t="e">
        <f t="shared" si="11"/>
        <v>#N/A</v>
      </c>
      <c r="AJ149" s="556"/>
      <c r="AK149" s="550"/>
      <c r="AL149" s="506" t="e">
        <f t="shared" si="12"/>
        <v>#N/A</v>
      </c>
      <c r="AM149" s="557"/>
      <c r="AN149" s="558">
        <f t="shared" si="13"/>
        <v>0</v>
      </c>
      <c r="AO149" s="511">
        <f t="shared" si="14"/>
        <v>42</v>
      </c>
      <c r="AP149" s="559">
        <f t="shared" si="15"/>
        <v>0</v>
      </c>
      <c r="AR149" s="560">
        <f t="shared" si="16"/>
        <v>0</v>
      </c>
      <c r="AS149" s="561">
        <f t="shared" si="17"/>
        <v>40</v>
      </c>
      <c r="AT149" s="562">
        <f t="shared" si="18"/>
        <v>0</v>
      </c>
      <c r="AU149" s="563">
        <f t="shared" si="19"/>
        <v>0</v>
      </c>
      <c r="AV149" s="564">
        <f t="shared" si="20"/>
        <v>40</v>
      </c>
      <c r="AW149" s="565">
        <f t="shared" si="21"/>
        <v>0</v>
      </c>
      <c r="AX149" s="560">
        <f t="shared" si="22"/>
        <v>0</v>
      </c>
      <c r="AY149" s="564">
        <f t="shared" si="23"/>
        <v>37</v>
      </c>
      <c r="AZ149" s="565">
        <f t="shared" si="24"/>
        <v>0</v>
      </c>
      <c r="BD149" s="566">
        <f t="shared" si="25"/>
        <v>0</v>
      </c>
      <c r="BE149" s="353"/>
      <c r="BF149" s="567">
        <f t="shared" si="26"/>
        <v>0</v>
      </c>
    </row>
    <row r="150" spans="1:58" ht="17.25" customHeight="1" x14ac:dyDescent="0.2">
      <c r="A150" s="499"/>
      <c r="B150" s="478">
        <f t="shared" si="27"/>
        <v>19</v>
      </c>
      <c r="C150" s="479" t="s">
        <v>88</v>
      </c>
      <c r="D150" s="480"/>
      <c r="E150" s="481" t="e">
        <f t="shared" si="1"/>
        <v>#N/A</v>
      </c>
      <c r="F150" s="482"/>
      <c r="G150" s="480"/>
      <c r="H150" s="481" t="e">
        <f t="shared" si="2"/>
        <v>#N/A</v>
      </c>
      <c r="I150" s="482"/>
      <c r="J150" s="480"/>
      <c r="K150" s="483" t="e">
        <f t="shared" si="3"/>
        <v>#N/A</v>
      </c>
      <c r="L150" s="482"/>
      <c r="M150" s="480"/>
      <c r="N150" s="484" t="e">
        <f t="shared" si="4"/>
        <v>#N/A</v>
      </c>
      <c r="O150" s="482"/>
      <c r="P150" s="480"/>
      <c r="Q150" s="484" t="e">
        <f t="shared" si="5"/>
        <v>#N/A</v>
      </c>
      <c r="R150" s="482"/>
      <c r="S150" s="480"/>
      <c r="T150" s="484" t="e">
        <f t="shared" si="6"/>
        <v>#N/A</v>
      </c>
      <c r="U150" s="482"/>
      <c r="V150" s="480"/>
      <c r="W150" s="484" t="e">
        <f t="shared" si="7"/>
        <v>#N/A</v>
      </c>
      <c r="X150" s="482"/>
      <c r="Y150" s="480"/>
      <c r="Z150" s="484" t="e">
        <f t="shared" si="8"/>
        <v>#N/A</v>
      </c>
      <c r="AA150" s="482"/>
      <c r="AB150" s="480"/>
      <c r="AC150" s="484" t="e">
        <f t="shared" si="9"/>
        <v>#N/A</v>
      </c>
      <c r="AD150" s="482"/>
      <c r="AE150" s="480"/>
      <c r="AF150" s="484" t="e">
        <f t="shared" si="10"/>
        <v>#N/A</v>
      </c>
      <c r="AG150" s="482"/>
      <c r="AH150" s="485"/>
      <c r="AI150" s="484" t="e">
        <f t="shared" si="11"/>
        <v>#N/A</v>
      </c>
      <c r="AJ150" s="486"/>
      <c r="AK150" s="480"/>
      <c r="AL150" s="484" t="e">
        <f t="shared" si="12"/>
        <v>#N/A</v>
      </c>
      <c r="AM150" s="487"/>
      <c r="AN150" s="488">
        <f t="shared" si="13"/>
        <v>0</v>
      </c>
      <c r="AO150" s="489">
        <f t="shared" si="14"/>
        <v>42</v>
      </c>
      <c r="AP150" s="490">
        <f t="shared" si="15"/>
        <v>0</v>
      </c>
      <c r="AR150" s="491">
        <f t="shared" si="16"/>
        <v>0</v>
      </c>
      <c r="AS150" s="492">
        <f t="shared" si="17"/>
        <v>40</v>
      </c>
      <c r="AT150" s="493">
        <f t="shared" si="18"/>
        <v>0</v>
      </c>
      <c r="AU150" s="494">
        <f t="shared" si="19"/>
        <v>0</v>
      </c>
      <c r="AV150" s="495">
        <f t="shared" si="20"/>
        <v>40</v>
      </c>
      <c r="AW150" s="496">
        <f t="shared" si="21"/>
        <v>0</v>
      </c>
      <c r="AX150" s="491">
        <f t="shared" si="22"/>
        <v>0</v>
      </c>
      <c r="AY150" s="495">
        <f t="shared" si="23"/>
        <v>37</v>
      </c>
      <c r="AZ150" s="496">
        <f t="shared" si="24"/>
        <v>0</v>
      </c>
      <c r="BD150" s="497">
        <f t="shared" si="25"/>
        <v>0</v>
      </c>
      <c r="BE150" s="353"/>
      <c r="BF150" s="498">
        <f t="shared" si="26"/>
        <v>0</v>
      </c>
    </row>
    <row r="151" spans="1:58" ht="15.6" x14ac:dyDescent="0.2">
      <c r="A151" s="499"/>
      <c r="B151" s="500">
        <f t="shared" si="27"/>
        <v>20</v>
      </c>
      <c r="C151" s="501" t="s">
        <v>89</v>
      </c>
      <c r="D151" s="502">
        <v>260</v>
      </c>
      <c r="E151" s="503">
        <f t="shared" si="1"/>
        <v>31</v>
      </c>
      <c r="F151" s="504">
        <v>260</v>
      </c>
      <c r="G151" s="502">
        <v>20</v>
      </c>
      <c r="H151" s="503">
        <f t="shared" si="2"/>
        <v>35</v>
      </c>
      <c r="I151" s="504">
        <v>20</v>
      </c>
      <c r="J151" s="502">
        <v>300</v>
      </c>
      <c r="K151" s="505">
        <f t="shared" si="3"/>
        <v>32</v>
      </c>
      <c r="L151" s="504">
        <v>300</v>
      </c>
      <c r="M151" s="502">
        <v>80</v>
      </c>
      <c r="N151" s="506">
        <f t="shared" si="4"/>
        <v>34</v>
      </c>
      <c r="O151" s="504">
        <v>80</v>
      </c>
      <c r="P151" s="502">
        <v>80</v>
      </c>
      <c r="Q151" s="506">
        <f t="shared" si="5"/>
        <v>35</v>
      </c>
      <c r="R151" s="504">
        <v>80</v>
      </c>
      <c r="S151" s="502">
        <v>380</v>
      </c>
      <c r="T151" s="506">
        <f t="shared" si="6"/>
        <v>29</v>
      </c>
      <c r="U151" s="504">
        <v>380</v>
      </c>
      <c r="V151" s="502">
        <v>900</v>
      </c>
      <c r="W151" s="506">
        <f t="shared" si="7"/>
        <v>30</v>
      </c>
      <c r="X151" s="504">
        <v>900</v>
      </c>
      <c r="Y151" s="502"/>
      <c r="Z151" s="506" t="e">
        <f t="shared" si="8"/>
        <v>#N/A</v>
      </c>
      <c r="AA151" s="504"/>
      <c r="AB151" s="502">
        <v>220</v>
      </c>
      <c r="AC151" s="506">
        <f t="shared" si="9"/>
        <v>33</v>
      </c>
      <c r="AD151" s="504">
        <v>220</v>
      </c>
      <c r="AE151" s="502">
        <v>440</v>
      </c>
      <c r="AF151" s="506">
        <f t="shared" si="10"/>
        <v>32</v>
      </c>
      <c r="AG151" s="504">
        <v>440</v>
      </c>
      <c r="AH151" s="507">
        <v>840</v>
      </c>
      <c r="AI151" s="506">
        <f t="shared" si="11"/>
        <v>30</v>
      </c>
      <c r="AJ151" s="508">
        <v>840</v>
      </c>
      <c r="AK151" s="502">
        <v>1160</v>
      </c>
      <c r="AL151" s="506">
        <f t="shared" si="12"/>
        <v>26</v>
      </c>
      <c r="AM151" s="509">
        <v>1160</v>
      </c>
      <c r="AN151" s="510">
        <f t="shared" si="13"/>
        <v>4680</v>
      </c>
      <c r="AO151" s="511">
        <f t="shared" si="14"/>
        <v>33</v>
      </c>
      <c r="AP151" s="512">
        <f t="shared" si="15"/>
        <v>4680</v>
      </c>
      <c r="AR151" s="513">
        <f t="shared" si="16"/>
        <v>1120</v>
      </c>
      <c r="AS151" s="514">
        <f t="shared" si="17"/>
        <v>33</v>
      </c>
      <c r="AT151" s="515">
        <f t="shared" si="18"/>
        <v>1120</v>
      </c>
      <c r="AU151" s="516">
        <f t="shared" si="19"/>
        <v>3560</v>
      </c>
      <c r="AV151" s="517">
        <f t="shared" si="20"/>
        <v>31</v>
      </c>
      <c r="AW151" s="518">
        <f t="shared" si="21"/>
        <v>3560</v>
      </c>
      <c r="AX151" s="513">
        <f t="shared" si="22"/>
        <v>280</v>
      </c>
      <c r="AY151" s="517">
        <f t="shared" si="23"/>
        <v>31</v>
      </c>
      <c r="AZ151" s="518">
        <f t="shared" si="24"/>
        <v>280</v>
      </c>
      <c r="BD151" s="497">
        <f t="shared" si="25"/>
        <v>4680</v>
      </c>
      <c r="BE151" s="353"/>
      <c r="BF151" s="498">
        <f t="shared" si="26"/>
        <v>4680</v>
      </c>
    </row>
    <row r="152" spans="1:58" ht="15.6" x14ac:dyDescent="0.2">
      <c r="A152" s="499"/>
      <c r="B152" s="478">
        <f t="shared" si="27"/>
        <v>21</v>
      </c>
      <c r="C152" s="479" t="s">
        <v>90</v>
      </c>
      <c r="D152" s="480"/>
      <c r="E152" s="481" t="e">
        <f t="shared" si="1"/>
        <v>#N/A</v>
      </c>
      <c r="F152" s="482"/>
      <c r="G152" s="480"/>
      <c r="H152" s="481" t="e">
        <f t="shared" si="2"/>
        <v>#N/A</v>
      </c>
      <c r="I152" s="482"/>
      <c r="J152" s="480"/>
      <c r="K152" s="483" t="e">
        <f t="shared" si="3"/>
        <v>#N/A</v>
      </c>
      <c r="L152" s="482"/>
      <c r="M152" s="480"/>
      <c r="N152" s="484" t="e">
        <f t="shared" si="4"/>
        <v>#N/A</v>
      </c>
      <c r="O152" s="482"/>
      <c r="P152" s="480"/>
      <c r="Q152" s="484" t="e">
        <f t="shared" si="5"/>
        <v>#N/A</v>
      </c>
      <c r="R152" s="482"/>
      <c r="S152" s="480"/>
      <c r="T152" s="484" t="e">
        <f t="shared" si="6"/>
        <v>#N/A</v>
      </c>
      <c r="U152" s="482"/>
      <c r="V152" s="480"/>
      <c r="W152" s="484" t="e">
        <f t="shared" si="7"/>
        <v>#N/A</v>
      </c>
      <c r="X152" s="482"/>
      <c r="Y152" s="480"/>
      <c r="Z152" s="484" t="e">
        <f t="shared" si="8"/>
        <v>#N/A</v>
      </c>
      <c r="AA152" s="482"/>
      <c r="AB152" s="480"/>
      <c r="AC152" s="484" t="e">
        <f t="shared" si="9"/>
        <v>#N/A</v>
      </c>
      <c r="AD152" s="482"/>
      <c r="AE152" s="480"/>
      <c r="AF152" s="484" t="e">
        <f t="shared" si="10"/>
        <v>#N/A</v>
      </c>
      <c r="AG152" s="482"/>
      <c r="AH152" s="485"/>
      <c r="AI152" s="484" t="e">
        <f t="shared" si="11"/>
        <v>#N/A</v>
      </c>
      <c r="AJ152" s="486"/>
      <c r="AK152" s="480"/>
      <c r="AL152" s="484" t="e">
        <f t="shared" si="12"/>
        <v>#N/A</v>
      </c>
      <c r="AM152" s="487"/>
      <c r="AN152" s="488">
        <f t="shared" si="13"/>
        <v>0</v>
      </c>
      <c r="AO152" s="489">
        <f t="shared" si="14"/>
        <v>42</v>
      </c>
      <c r="AP152" s="490">
        <f t="shared" si="15"/>
        <v>0</v>
      </c>
      <c r="AR152" s="491">
        <f t="shared" si="16"/>
        <v>0</v>
      </c>
      <c r="AS152" s="492">
        <f t="shared" si="17"/>
        <v>40</v>
      </c>
      <c r="AT152" s="493">
        <f t="shared" si="18"/>
        <v>0</v>
      </c>
      <c r="AU152" s="494">
        <f t="shared" si="19"/>
        <v>0</v>
      </c>
      <c r="AV152" s="495">
        <f t="shared" si="20"/>
        <v>40</v>
      </c>
      <c r="AW152" s="496">
        <f t="shared" si="21"/>
        <v>0</v>
      </c>
      <c r="AX152" s="491">
        <f t="shared" si="22"/>
        <v>0</v>
      </c>
      <c r="AY152" s="495">
        <f t="shared" si="23"/>
        <v>37</v>
      </c>
      <c r="AZ152" s="496">
        <f t="shared" si="24"/>
        <v>0</v>
      </c>
      <c r="BD152" s="497">
        <f t="shared" si="25"/>
        <v>0</v>
      </c>
      <c r="BE152" s="353"/>
      <c r="BF152" s="498">
        <f t="shared" si="26"/>
        <v>0</v>
      </c>
    </row>
    <row r="153" spans="1:58" ht="15.6" x14ac:dyDescent="0.2">
      <c r="A153" s="499"/>
      <c r="B153" s="500">
        <f t="shared" si="27"/>
        <v>22</v>
      </c>
      <c r="C153" s="501" t="s">
        <v>91</v>
      </c>
      <c r="D153" s="502"/>
      <c r="E153" s="503" t="e">
        <f t="shared" si="1"/>
        <v>#N/A</v>
      </c>
      <c r="F153" s="504"/>
      <c r="G153" s="502"/>
      <c r="H153" s="503" t="e">
        <f t="shared" si="2"/>
        <v>#N/A</v>
      </c>
      <c r="I153" s="504"/>
      <c r="J153" s="502"/>
      <c r="K153" s="505" t="e">
        <f t="shared" si="3"/>
        <v>#N/A</v>
      </c>
      <c r="L153" s="504"/>
      <c r="M153" s="502"/>
      <c r="N153" s="506" t="e">
        <f t="shared" si="4"/>
        <v>#N/A</v>
      </c>
      <c r="O153" s="504"/>
      <c r="P153" s="502"/>
      <c r="Q153" s="506" t="e">
        <f t="shared" si="5"/>
        <v>#N/A</v>
      </c>
      <c r="R153" s="504"/>
      <c r="S153" s="502"/>
      <c r="T153" s="506" t="e">
        <f t="shared" si="6"/>
        <v>#N/A</v>
      </c>
      <c r="U153" s="504"/>
      <c r="V153" s="502"/>
      <c r="W153" s="506" t="e">
        <f t="shared" si="7"/>
        <v>#N/A</v>
      </c>
      <c r="X153" s="504"/>
      <c r="Y153" s="502"/>
      <c r="Z153" s="506" t="e">
        <f t="shared" si="8"/>
        <v>#N/A</v>
      </c>
      <c r="AA153" s="504"/>
      <c r="AB153" s="502"/>
      <c r="AC153" s="506" t="e">
        <f t="shared" si="9"/>
        <v>#N/A</v>
      </c>
      <c r="AD153" s="504"/>
      <c r="AE153" s="502"/>
      <c r="AF153" s="506" t="e">
        <f t="shared" si="10"/>
        <v>#N/A</v>
      </c>
      <c r="AG153" s="504"/>
      <c r="AH153" s="507"/>
      <c r="AI153" s="506" t="e">
        <f t="shared" si="11"/>
        <v>#N/A</v>
      </c>
      <c r="AJ153" s="508"/>
      <c r="AK153" s="502"/>
      <c r="AL153" s="506" t="e">
        <f t="shared" si="12"/>
        <v>#N/A</v>
      </c>
      <c r="AM153" s="509"/>
      <c r="AN153" s="510">
        <f t="shared" si="13"/>
        <v>0</v>
      </c>
      <c r="AO153" s="511">
        <f t="shared" si="14"/>
        <v>42</v>
      </c>
      <c r="AP153" s="512">
        <f t="shared" si="15"/>
        <v>0</v>
      </c>
      <c r="AR153" s="513">
        <f t="shared" si="16"/>
        <v>0</v>
      </c>
      <c r="AS153" s="514">
        <f t="shared" si="17"/>
        <v>40</v>
      </c>
      <c r="AT153" s="515">
        <f t="shared" si="18"/>
        <v>0</v>
      </c>
      <c r="AU153" s="516">
        <f t="shared" si="19"/>
        <v>0</v>
      </c>
      <c r="AV153" s="517">
        <f t="shared" si="20"/>
        <v>40</v>
      </c>
      <c r="AW153" s="518">
        <f t="shared" si="21"/>
        <v>0</v>
      </c>
      <c r="AX153" s="513">
        <f t="shared" si="22"/>
        <v>0</v>
      </c>
      <c r="AY153" s="517">
        <f t="shared" si="23"/>
        <v>37</v>
      </c>
      <c r="AZ153" s="518">
        <f t="shared" si="24"/>
        <v>0</v>
      </c>
      <c r="BD153" s="497">
        <f t="shared" si="25"/>
        <v>0</v>
      </c>
      <c r="BE153" s="353"/>
      <c r="BF153" s="498">
        <f t="shared" si="26"/>
        <v>0</v>
      </c>
    </row>
    <row r="154" spans="1:58" ht="15.6" x14ac:dyDescent="0.2">
      <c r="A154" s="499"/>
      <c r="B154" s="478">
        <f t="shared" si="27"/>
        <v>23</v>
      </c>
      <c r="C154" s="479" t="s">
        <v>92</v>
      </c>
      <c r="D154" s="480"/>
      <c r="E154" s="481" t="e">
        <f t="shared" si="1"/>
        <v>#N/A</v>
      </c>
      <c r="F154" s="482"/>
      <c r="G154" s="480"/>
      <c r="H154" s="481" t="e">
        <f t="shared" si="2"/>
        <v>#N/A</v>
      </c>
      <c r="I154" s="482"/>
      <c r="J154" s="480"/>
      <c r="K154" s="483" t="e">
        <f t="shared" si="3"/>
        <v>#N/A</v>
      </c>
      <c r="L154" s="482"/>
      <c r="M154" s="480"/>
      <c r="N154" s="484" t="e">
        <f t="shared" si="4"/>
        <v>#N/A</v>
      </c>
      <c r="O154" s="482"/>
      <c r="P154" s="480"/>
      <c r="Q154" s="484" t="e">
        <f t="shared" si="5"/>
        <v>#N/A</v>
      </c>
      <c r="R154" s="482"/>
      <c r="S154" s="480"/>
      <c r="T154" s="484" t="e">
        <f t="shared" si="6"/>
        <v>#N/A</v>
      </c>
      <c r="U154" s="482"/>
      <c r="V154" s="480"/>
      <c r="W154" s="484" t="e">
        <f t="shared" si="7"/>
        <v>#N/A</v>
      </c>
      <c r="X154" s="482"/>
      <c r="Y154" s="480"/>
      <c r="Z154" s="484" t="e">
        <f t="shared" si="8"/>
        <v>#N/A</v>
      </c>
      <c r="AA154" s="482"/>
      <c r="AB154" s="480"/>
      <c r="AC154" s="484" t="e">
        <f t="shared" si="9"/>
        <v>#N/A</v>
      </c>
      <c r="AD154" s="482"/>
      <c r="AE154" s="480"/>
      <c r="AF154" s="484" t="e">
        <f t="shared" si="10"/>
        <v>#N/A</v>
      </c>
      <c r="AG154" s="482"/>
      <c r="AH154" s="485"/>
      <c r="AI154" s="484" t="e">
        <f t="shared" si="11"/>
        <v>#N/A</v>
      </c>
      <c r="AJ154" s="486"/>
      <c r="AK154" s="480"/>
      <c r="AL154" s="484" t="e">
        <f t="shared" si="12"/>
        <v>#N/A</v>
      </c>
      <c r="AM154" s="487"/>
      <c r="AN154" s="488">
        <f t="shared" si="13"/>
        <v>0</v>
      </c>
      <c r="AO154" s="489">
        <f t="shared" si="14"/>
        <v>42</v>
      </c>
      <c r="AP154" s="490">
        <f t="shared" si="15"/>
        <v>0</v>
      </c>
      <c r="AR154" s="491">
        <f t="shared" si="16"/>
        <v>0</v>
      </c>
      <c r="AS154" s="492">
        <f t="shared" si="17"/>
        <v>40</v>
      </c>
      <c r="AT154" s="493">
        <f t="shared" si="18"/>
        <v>0</v>
      </c>
      <c r="AU154" s="494">
        <f t="shared" si="19"/>
        <v>0</v>
      </c>
      <c r="AV154" s="495">
        <f t="shared" si="20"/>
        <v>40</v>
      </c>
      <c r="AW154" s="496">
        <f t="shared" si="21"/>
        <v>0</v>
      </c>
      <c r="AX154" s="491">
        <f t="shared" si="22"/>
        <v>0</v>
      </c>
      <c r="AY154" s="495">
        <f t="shared" si="23"/>
        <v>37</v>
      </c>
      <c r="AZ154" s="496">
        <f t="shared" si="24"/>
        <v>0</v>
      </c>
      <c r="BD154" s="497">
        <f t="shared" si="25"/>
        <v>0</v>
      </c>
      <c r="BE154" s="353"/>
      <c r="BF154" s="498">
        <f t="shared" si="26"/>
        <v>0</v>
      </c>
    </row>
    <row r="155" spans="1:58" ht="15.6" x14ac:dyDescent="0.2">
      <c r="A155" s="499"/>
      <c r="B155" s="500">
        <f t="shared" si="27"/>
        <v>24</v>
      </c>
      <c r="C155" s="501" t="s">
        <v>93</v>
      </c>
      <c r="D155" s="502"/>
      <c r="E155" s="503" t="e">
        <f t="shared" si="1"/>
        <v>#N/A</v>
      </c>
      <c r="F155" s="504"/>
      <c r="G155" s="502"/>
      <c r="H155" s="503" t="e">
        <f t="shared" si="2"/>
        <v>#N/A</v>
      </c>
      <c r="I155" s="504"/>
      <c r="J155" s="502"/>
      <c r="K155" s="505" t="e">
        <f t="shared" si="3"/>
        <v>#N/A</v>
      </c>
      <c r="L155" s="504"/>
      <c r="M155" s="502"/>
      <c r="N155" s="506" t="e">
        <f t="shared" si="4"/>
        <v>#N/A</v>
      </c>
      <c r="O155" s="504"/>
      <c r="P155" s="502"/>
      <c r="Q155" s="506" t="e">
        <f t="shared" si="5"/>
        <v>#N/A</v>
      </c>
      <c r="R155" s="504"/>
      <c r="S155" s="502"/>
      <c r="T155" s="506" t="e">
        <f t="shared" si="6"/>
        <v>#N/A</v>
      </c>
      <c r="U155" s="504"/>
      <c r="V155" s="502"/>
      <c r="W155" s="506" t="e">
        <f t="shared" si="7"/>
        <v>#N/A</v>
      </c>
      <c r="X155" s="504"/>
      <c r="Y155" s="502"/>
      <c r="Z155" s="506" t="e">
        <f t="shared" si="8"/>
        <v>#N/A</v>
      </c>
      <c r="AA155" s="504"/>
      <c r="AB155" s="502"/>
      <c r="AC155" s="506" t="e">
        <f t="shared" si="9"/>
        <v>#N/A</v>
      </c>
      <c r="AD155" s="504"/>
      <c r="AE155" s="502"/>
      <c r="AF155" s="506" t="e">
        <f t="shared" si="10"/>
        <v>#N/A</v>
      </c>
      <c r="AG155" s="504"/>
      <c r="AH155" s="507"/>
      <c r="AI155" s="506" t="e">
        <f t="shared" si="11"/>
        <v>#N/A</v>
      </c>
      <c r="AJ155" s="508"/>
      <c r="AK155" s="502"/>
      <c r="AL155" s="506" t="e">
        <f t="shared" si="12"/>
        <v>#N/A</v>
      </c>
      <c r="AM155" s="509"/>
      <c r="AN155" s="510">
        <f t="shared" si="13"/>
        <v>0</v>
      </c>
      <c r="AO155" s="511">
        <f t="shared" si="14"/>
        <v>42</v>
      </c>
      <c r="AP155" s="512">
        <f t="shared" si="15"/>
        <v>0</v>
      </c>
      <c r="AR155" s="513">
        <f t="shared" si="16"/>
        <v>0</v>
      </c>
      <c r="AS155" s="514">
        <f t="shared" si="17"/>
        <v>40</v>
      </c>
      <c r="AT155" s="515">
        <f t="shared" si="18"/>
        <v>0</v>
      </c>
      <c r="AU155" s="516">
        <f t="shared" si="19"/>
        <v>0</v>
      </c>
      <c r="AV155" s="517">
        <f t="shared" si="20"/>
        <v>40</v>
      </c>
      <c r="AW155" s="518">
        <f t="shared" si="21"/>
        <v>0</v>
      </c>
      <c r="AX155" s="513">
        <f t="shared" si="22"/>
        <v>0</v>
      </c>
      <c r="AY155" s="517">
        <f t="shared" si="23"/>
        <v>37</v>
      </c>
      <c r="AZ155" s="518">
        <f t="shared" si="24"/>
        <v>0</v>
      </c>
      <c r="BD155" s="497">
        <f t="shared" si="25"/>
        <v>0</v>
      </c>
      <c r="BE155" s="353"/>
      <c r="BF155" s="498">
        <f t="shared" si="26"/>
        <v>0</v>
      </c>
    </row>
    <row r="156" spans="1:58" ht="15.6" x14ac:dyDescent="0.2">
      <c r="A156" s="499"/>
      <c r="B156" s="478">
        <f t="shared" si="27"/>
        <v>25</v>
      </c>
      <c r="C156" s="479" t="s">
        <v>94</v>
      </c>
      <c r="D156" s="480"/>
      <c r="E156" s="481" t="e">
        <f t="shared" si="1"/>
        <v>#N/A</v>
      </c>
      <c r="F156" s="482"/>
      <c r="G156" s="480"/>
      <c r="H156" s="481" t="e">
        <f t="shared" si="2"/>
        <v>#N/A</v>
      </c>
      <c r="I156" s="482"/>
      <c r="J156" s="480"/>
      <c r="K156" s="483" t="e">
        <f t="shared" si="3"/>
        <v>#N/A</v>
      </c>
      <c r="L156" s="482"/>
      <c r="M156" s="480"/>
      <c r="N156" s="484" t="e">
        <f t="shared" si="4"/>
        <v>#N/A</v>
      </c>
      <c r="O156" s="482"/>
      <c r="P156" s="480"/>
      <c r="Q156" s="484" t="e">
        <f t="shared" si="5"/>
        <v>#N/A</v>
      </c>
      <c r="R156" s="482"/>
      <c r="S156" s="480"/>
      <c r="T156" s="484" t="e">
        <f t="shared" si="6"/>
        <v>#N/A</v>
      </c>
      <c r="U156" s="482"/>
      <c r="V156" s="480"/>
      <c r="W156" s="484" t="e">
        <f t="shared" si="7"/>
        <v>#N/A</v>
      </c>
      <c r="X156" s="482"/>
      <c r="Y156" s="480"/>
      <c r="Z156" s="484" t="e">
        <f t="shared" si="8"/>
        <v>#N/A</v>
      </c>
      <c r="AA156" s="482"/>
      <c r="AB156" s="480"/>
      <c r="AC156" s="484" t="e">
        <f t="shared" si="9"/>
        <v>#N/A</v>
      </c>
      <c r="AD156" s="482"/>
      <c r="AE156" s="480"/>
      <c r="AF156" s="484" t="e">
        <f t="shared" si="10"/>
        <v>#N/A</v>
      </c>
      <c r="AG156" s="482"/>
      <c r="AH156" s="485"/>
      <c r="AI156" s="484" t="e">
        <f t="shared" si="11"/>
        <v>#N/A</v>
      </c>
      <c r="AJ156" s="486"/>
      <c r="AK156" s="480"/>
      <c r="AL156" s="484" t="e">
        <f t="shared" si="12"/>
        <v>#N/A</v>
      </c>
      <c r="AM156" s="487"/>
      <c r="AN156" s="488">
        <f t="shared" si="13"/>
        <v>0</v>
      </c>
      <c r="AO156" s="489">
        <f t="shared" si="14"/>
        <v>42</v>
      </c>
      <c r="AP156" s="490">
        <f t="shared" si="15"/>
        <v>0</v>
      </c>
      <c r="AR156" s="491">
        <f t="shared" si="16"/>
        <v>0</v>
      </c>
      <c r="AS156" s="492">
        <f t="shared" si="17"/>
        <v>40</v>
      </c>
      <c r="AT156" s="493">
        <f t="shared" si="18"/>
        <v>0</v>
      </c>
      <c r="AU156" s="494">
        <f t="shared" si="19"/>
        <v>0</v>
      </c>
      <c r="AV156" s="495">
        <f t="shared" si="20"/>
        <v>40</v>
      </c>
      <c r="AW156" s="496">
        <f t="shared" si="21"/>
        <v>0</v>
      </c>
      <c r="AX156" s="491">
        <f t="shared" si="22"/>
        <v>0</v>
      </c>
      <c r="AY156" s="495">
        <f t="shared" si="23"/>
        <v>37</v>
      </c>
      <c r="AZ156" s="496">
        <f t="shared" si="24"/>
        <v>0</v>
      </c>
      <c r="BD156" s="497">
        <f t="shared" si="25"/>
        <v>0</v>
      </c>
      <c r="BE156" s="353"/>
      <c r="BF156" s="498">
        <f t="shared" si="26"/>
        <v>0</v>
      </c>
    </row>
    <row r="157" spans="1:58" ht="15.6" x14ac:dyDescent="0.2">
      <c r="A157" s="499"/>
      <c r="B157" s="500">
        <f t="shared" si="27"/>
        <v>26</v>
      </c>
      <c r="C157" s="501" t="s">
        <v>95</v>
      </c>
      <c r="D157" s="502"/>
      <c r="E157" s="503" t="e">
        <f t="shared" si="1"/>
        <v>#N/A</v>
      </c>
      <c r="F157" s="504"/>
      <c r="G157" s="502"/>
      <c r="H157" s="503" t="e">
        <f t="shared" si="2"/>
        <v>#N/A</v>
      </c>
      <c r="I157" s="504"/>
      <c r="J157" s="502"/>
      <c r="K157" s="505" t="e">
        <f t="shared" si="3"/>
        <v>#N/A</v>
      </c>
      <c r="L157" s="504"/>
      <c r="M157" s="502"/>
      <c r="N157" s="506" t="e">
        <f t="shared" si="4"/>
        <v>#N/A</v>
      </c>
      <c r="O157" s="504"/>
      <c r="P157" s="502"/>
      <c r="Q157" s="506" t="e">
        <f t="shared" si="5"/>
        <v>#N/A</v>
      </c>
      <c r="R157" s="504"/>
      <c r="S157" s="502"/>
      <c r="T157" s="506" t="e">
        <f t="shared" si="6"/>
        <v>#N/A</v>
      </c>
      <c r="U157" s="504"/>
      <c r="V157" s="502"/>
      <c r="W157" s="506" t="e">
        <f t="shared" si="7"/>
        <v>#N/A</v>
      </c>
      <c r="X157" s="504"/>
      <c r="Y157" s="502"/>
      <c r="Z157" s="506" t="e">
        <f t="shared" si="8"/>
        <v>#N/A</v>
      </c>
      <c r="AA157" s="504"/>
      <c r="AB157" s="502"/>
      <c r="AC157" s="506" t="e">
        <f t="shared" si="9"/>
        <v>#N/A</v>
      </c>
      <c r="AD157" s="504"/>
      <c r="AE157" s="502"/>
      <c r="AF157" s="506" t="e">
        <f t="shared" si="10"/>
        <v>#N/A</v>
      </c>
      <c r="AG157" s="504"/>
      <c r="AH157" s="507"/>
      <c r="AI157" s="506" t="e">
        <f t="shared" si="11"/>
        <v>#N/A</v>
      </c>
      <c r="AJ157" s="508"/>
      <c r="AK157" s="502"/>
      <c r="AL157" s="506" t="e">
        <f t="shared" si="12"/>
        <v>#N/A</v>
      </c>
      <c r="AM157" s="509"/>
      <c r="AN157" s="510">
        <f t="shared" si="13"/>
        <v>0</v>
      </c>
      <c r="AO157" s="511">
        <f t="shared" si="14"/>
        <v>42</v>
      </c>
      <c r="AP157" s="512">
        <f t="shared" si="15"/>
        <v>0</v>
      </c>
      <c r="AR157" s="513">
        <f t="shared" si="16"/>
        <v>0</v>
      </c>
      <c r="AS157" s="514">
        <f t="shared" si="17"/>
        <v>40</v>
      </c>
      <c r="AT157" s="515">
        <f t="shared" si="18"/>
        <v>0</v>
      </c>
      <c r="AU157" s="516">
        <f t="shared" si="19"/>
        <v>0</v>
      </c>
      <c r="AV157" s="517">
        <f t="shared" si="20"/>
        <v>40</v>
      </c>
      <c r="AW157" s="518">
        <f t="shared" si="21"/>
        <v>0</v>
      </c>
      <c r="AX157" s="513">
        <f t="shared" si="22"/>
        <v>0</v>
      </c>
      <c r="AY157" s="517">
        <f t="shared" si="23"/>
        <v>37</v>
      </c>
      <c r="AZ157" s="518">
        <f t="shared" si="24"/>
        <v>0</v>
      </c>
      <c r="BD157" s="497">
        <f t="shared" si="25"/>
        <v>0</v>
      </c>
      <c r="BE157" s="353"/>
      <c r="BF157" s="498">
        <f t="shared" si="26"/>
        <v>0</v>
      </c>
    </row>
    <row r="158" spans="1:58" ht="15.6" x14ac:dyDescent="0.2">
      <c r="A158" s="528"/>
      <c r="B158" s="529">
        <f t="shared" si="27"/>
        <v>27</v>
      </c>
      <c r="C158" s="530" t="s">
        <v>96</v>
      </c>
      <c r="D158" s="480"/>
      <c r="E158" s="481" t="e">
        <f t="shared" si="1"/>
        <v>#N/A</v>
      </c>
      <c r="F158" s="482"/>
      <c r="G158" s="480">
        <v>40</v>
      </c>
      <c r="H158" s="481">
        <f t="shared" si="2"/>
        <v>34</v>
      </c>
      <c r="I158" s="482">
        <v>40</v>
      </c>
      <c r="J158" s="480"/>
      <c r="K158" s="483" t="e">
        <f t="shared" si="3"/>
        <v>#N/A</v>
      </c>
      <c r="L158" s="482"/>
      <c r="M158" s="480"/>
      <c r="N158" s="484" t="e">
        <f t="shared" si="4"/>
        <v>#N/A</v>
      </c>
      <c r="O158" s="482"/>
      <c r="P158" s="480"/>
      <c r="Q158" s="484" t="e">
        <f t="shared" si="5"/>
        <v>#N/A</v>
      </c>
      <c r="R158" s="482"/>
      <c r="S158" s="480"/>
      <c r="T158" s="484" t="e">
        <f t="shared" si="6"/>
        <v>#N/A</v>
      </c>
      <c r="U158" s="482"/>
      <c r="V158" s="480"/>
      <c r="W158" s="484" t="e">
        <f t="shared" si="7"/>
        <v>#N/A</v>
      </c>
      <c r="X158" s="482"/>
      <c r="Y158" s="480"/>
      <c r="Z158" s="535" t="e">
        <f t="shared" si="8"/>
        <v>#N/A</v>
      </c>
      <c r="AA158" s="482"/>
      <c r="AB158" s="480"/>
      <c r="AC158" s="535" t="e">
        <f t="shared" si="9"/>
        <v>#N/A</v>
      </c>
      <c r="AD158" s="482"/>
      <c r="AE158" s="480"/>
      <c r="AF158" s="535" t="e">
        <f t="shared" si="10"/>
        <v>#N/A</v>
      </c>
      <c r="AG158" s="482"/>
      <c r="AH158" s="485"/>
      <c r="AI158" s="535" t="e">
        <f t="shared" si="11"/>
        <v>#N/A</v>
      </c>
      <c r="AJ158" s="486"/>
      <c r="AK158" s="480"/>
      <c r="AL158" s="535" t="e">
        <f t="shared" si="12"/>
        <v>#N/A</v>
      </c>
      <c r="AM158" s="487"/>
      <c r="AN158" s="488">
        <f t="shared" si="13"/>
        <v>40</v>
      </c>
      <c r="AO158" s="539">
        <f t="shared" si="14"/>
        <v>41</v>
      </c>
      <c r="AP158" s="490">
        <f t="shared" si="15"/>
        <v>40</v>
      </c>
      <c r="AR158" s="491">
        <f t="shared" si="16"/>
        <v>40</v>
      </c>
      <c r="AS158" s="492">
        <f t="shared" si="17"/>
        <v>38</v>
      </c>
      <c r="AT158" s="493">
        <f t="shared" si="18"/>
        <v>40</v>
      </c>
      <c r="AU158" s="494">
        <f t="shared" si="19"/>
        <v>0</v>
      </c>
      <c r="AV158" s="495">
        <f t="shared" si="20"/>
        <v>40</v>
      </c>
      <c r="AW158" s="496">
        <f t="shared" si="21"/>
        <v>0</v>
      </c>
      <c r="AX158" s="491">
        <f t="shared" si="22"/>
        <v>40</v>
      </c>
      <c r="AY158" s="495">
        <f t="shared" si="23"/>
        <v>36</v>
      </c>
      <c r="AZ158" s="496">
        <f t="shared" si="24"/>
        <v>40</v>
      </c>
      <c r="BD158" s="497">
        <f t="shared" si="25"/>
        <v>40</v>
      </c>
      <c r="BE158" s="545"/>
      <c r="BF158" s="498">
        <f t="shared" si="26"/>
        <v>40</v>
      </c>
    </row>
    <row r="159" spans="1:58" ht="14.25" customHeight="1" x14ac:dyDescent="0.2">
      <c r="A159" s="547" t="s">
        <v>97</v>
      </c>
      <c r="B159" s="548">
        <f t="shared" si="27"/>
        <v>28</v>
      </c>
      <c r="C159" s="549" t="s">
        <v>98</v>
      </c>
      <c r="D159" s="550"/>
      <c r="E159" s="551" t="e">
        <f t="shared" si="1"/>
        <v>#N/A</v>
      </c>
      <c r="F159" s="552"/>
      <c r="G159" s="550"/>
      <c r="H159" s="551" t="e">
        <f t="shared" si="2"/>
        <v>#N/A</v>
      </c>
      <c r="I159" s="552"/>
      <c r="J159" s="550"/>
      <c r="K159" s="553" t="e">
        <f t="shared" si="3"/>
        <v>#N/A</v>
      </c>
      <c r="L159" s="552"/>
      <c r="M159" s="550"/>
      <c r="N159" s="554" t="e">
        <f t="shared" si="4"/>
        <v>#N/A</v>
      </c>
      <c r="O159" s="552"/>
      <c r="P159" s="550"/>
      <c r="Q159" s="554" t="e">
        <f t="shared" si="5"/>
        <v>#N/A</v>
      </c>
      <c r="R159" s="552"/>
      <c r="S159" s="550"/>
      <c r="T159" s="554" t="e">
        <f t="shared" si="6"/>
        <v>#N/A</v>
      </c>
      <c r="U159" s="552"/>
      <c r="V159" s="550"/>
      <c r="W159" s="554" t="e">
        <f t="shared" si="7"/>
        <v>#N/A</v>
      </c>
      <c r="X159" s="552"/>
      <c r="Y159" s="550"/>
      <c r="Z159" s="506" t="e">
        <f t="shared" si="8"/>
        <v>#N/A</v>
      </c>
      <c r="AA159" s="552"/>
      <c r="AB159" s="550"/>
      <c r="AC159" s="506" t="e">
        <f t="shared" si="9"/>
        <v>#N/A</v>
      </c>
      <c r="AD159" s="552"/>
      <c r="AE159" s="550"/>
      <c r="AF159" s="506" t="e">
        <f t="shared" si="10"/>
        <v>#N/A</v>
      </c>
      <c r="AG159" s="552"/>
      <c r="AH159" s="555"/>
      <c r="AI159" s="506" t="e">
        <f t="shared" si="11"/>
        <v>#N/A</v>
      </c>
      <c r="AJ159" s="556"/>
      <c r="AK159" s="550"/>
      <c r="AL159" s="506" t="e">
        <f t="shared" si="12"/>
        <v>#N/A</v>
      </c>
      <c r="AM159" s="557"/>
      <c r="AN159" s="558">
        <f t="shared" si="13"/>
        <v>0</v>
      </c>
      <c r="AO159" s="511">
        <f t="shared" si="14"/>
        <v>42</v>
      </c>
      <c r="AP159" s="559">
        <f t="shared" si="15"/>
        <v>0</v>
      </c>
      <c r="AR159" s="560">
        <f t="shared" si="16"/>
        <v>0</v>
      </c>
      <c r="AS159" s="561">
        <f t="shared" si="17"/>
        <v>40</v>
      </c>
      <c r="AT159" s="562">
        <f t="shared" si="18"/>
        <v>0</v>
      </c>
      <c r="AU159" s="563">
        <f t="shared" si="19"/>
        <v>0</v>
      </c>
      <c r="AV159" s="564">
        <f t="shared" si="20"/>
        <v>40</v>
      </c>
      <c r="AW159" s="565">
        <f t="shared" si="21"/>
        <v>0</v>
      </c>
      <c r="AX159" s="560">
        <f t="shared" si="22"/>
        <v>0</v>
      </c>
      <c r="AY159" s="564">
        <f t="shared" si="23"/>
        <v>37</v>
      </c>
      <c r="AZ159" s="565">
        <f t="shared" si="24"/>
        <v>0</v>
      </c>
      <c r="BD159" s="566">
        <f t="shared" si="25"/>
        <v>0</v>
      </c>
      <c r="BE159" s="353"/>
      <c r="BF159" s="567">
        <f t="shared" si="26"/>
        <v>0</v>
      </c>
    </row>
    <row r="160" spans="1:58" ht="15.75" customHeight="1" x14ac:dyDescent="0.2">
      <c r="A160" s="499"/>
      <c r="B160" s="478">
        <f t="shared" si="27"/>
        <v>29</v>
      </c>
      <c r="C160" s="479" t="s">
        <v>99</v>
      </c>
      <c r="D160" s="480"/>
      <c r="E160" s="481" t="e">
        <f t="shared" si="1"/>
        <v>#N/A</v>
      </c>
      <c r="F160" s="482"/>
      <c r="G160" s="480"/>
      <c r="H160" s="481" t="e">
        <f t="shared" si="2"/>
        <v>#N/A</v>
      </c>
      <c r="I160" s="482"/>
      <c r="J160" s="480"/>
      <c r="K160" s="483" t="e">
        <f t="shared" si="3"/>
        <v>#N/A</v>
      </c>
      <c r="L160" s="482"/>
      <c r="M160" s="480"/>
      <c r="N160" s="484" t="e">
        <f t="shared" si="4"/>
        <v>#N/A</v>
      </c>
      <c r="O160" s="482"/>
      <c r="P160" s="480"/>
      <c r="Q160" s="484" t="e">
        <f t="shared" si="5"/>
        <v>#N/A</v>
      </c>
      <c r="R160" s="482"/>
      <c r="S160" s="480"/>
      <c r="T160" s="484" t="e">
        <f t="shared" si="6"/>
        <v>#N/A</v>
      </c>
      <c r="U160" s="482"/>
      <c r="V160" s="480"/>
      <c r="W160" s="484" t="e">
        <f t="shared" si="7"/>
        <v>#N/A</v>
      </c>
      <c r="X160" s="482"/>
      <c r="Y160" s="480"/>
      <c r="Z160" s="484" t="e">
        <f t="shared" si="8"/>
        <v>#N/A</v>
      </c>
      <c r="AA160" s="482"/>
      <c r="AB160" s="480"/>
      <c r="AC160" s="484" t="e">
        <f t="shared" si="9"/>
        <v>#N/A</v>
      </c>
      <c r="AD160" s="482"/>
      <c r="AE160" s="480"/>
      <c r="AF160" s="484" t="e">
        <f t="shared" si="10"/>
        <v>#N/A</v>
      </c>
      <c r="AG160" s="482"/>
      <c r="AH160" s="485"/>
      <c r="AI160" s="484" t="e">
        <f t="shared" si="11"/>
        <v>#N/A</v>
      </c>
      <c r="AJ160" s="486"/>
      <c r="AK160" s="480"/>
      <c r="AL160" s="484" t="e">
        <f t="shared" si="12"/>
        <v>#N/A</v>
      </c>
      <c r="AM160" s="487"/>
      <c r="AN160" s="488">
        <f t="shared" si="13"/>
        <v>0</v>
      </c>
      <c r="AO160" s="489">
        <f t="shared" si="14"/>
        <v>42</v>
      </c>
      <c r="AP160" s="490">
        <f t="shared" si="15"/>
        <v>0</v>
      </c>
      <c r="AR160" s="491">
        <f t="shared" si="16"/>
        <v>0</v>
      </c>
      <c r="AS160" s="492">
        <f t="shared" si="17"/>
        <v>40</v>
      </c>
      <c r="AT160" s="493">
        <f t="shared" si="18"/>
        <v>0</v>
      </c>
      <c r="AU160" s="494">
        <f t="shared" si="19"/>
        <v>0</v>
      </c>
      <c r="AV160" s="495">
        <f t="shared" si="20"/>
        <v>40</v>
      </c>
      <c r="AW160" s="496">
        <f t="shared" si="21"/>
        <v>0</v>
      </c>
      <c r="AX160" s="491">
        <f t="shared" si="22"/>
        <v>0</v>
      </c>
      <c r="AY160" s="495">
        <f t="shared" si="23"/>
        <v>37</v>
      </c>
      <c r="AZ160" s="496">
        <f t="shared" si="24"/>
        <v>0</v>
      </c>
      <c r="BD160" s="497">
        <f t="shared" si="25"/>
        <v>0</v>
      </c>
      <c r="BE160" s="353"/>
      <c r="BF160" s="498">
        <f t="shared" si="26"/>
        <v>0</v>
      </c>
    </row>
    <row r="161" spans="1:58" ht="15.6" x14ac:dyDescent="0.2">
      <c r="A161" s="499"/>
      <c r="B161" s="500">
        <f t="shared" si="27"/>
        <v>30</v>
      </c>
      <c r="C161" s="501" t="s">
        <v>100</v>
      </c>
      <c r="D161" s="519">
        <v>1160</v>
      </c>
      <c r="E161" s="503">
        <f t="shared" si="1"/>
        <v>24</v>
      </c>
      <c r="F161" s="520">
        <v>1160</v>
      </c>
      <c r="G161" s="519">
        <v>1280</v>
      </c>
      <c r="H161" s="503">
        <f t="shared" si="2"/>
        <v>24</v>
      </c>
      <c r="I161" s="520">
        <v>1280</v>
      </c>
      <c r="J161" s="519">
        <v>1660</v>
      </c>
      <c r="K161" s="505">
        <f t="shared" si="3"/>
        <v>24</v>
      </c>
      <c r="L161" s="520">
        <v>1660</v>
      </c>
      <c r="M161" s="519">
        <v>2200</v>
      </c>
      <c r="N161" s="506">
        <f t="shared" si="4"/>
        <v>24</v>
      </c>
      <c r="O161" s="520">
        <v>2200</v>
      </c>
      <c r="P161" s="519">
        <v>1460</v>
      </c>
      <c r="Q161" s="506">
        <f t="shared" si="5"/>
        <v>26</v>
      </c>
      <c r="R161" s="520">
        <v>1460</v>
      </c>
      <c r="S161" s="519">
        <v>1160</v>
      </c>
      <c r="T161" s="506">
        <f t="shared" si="6"/>
        <v>27</v>
      </c>
      <c r="U161" s="520">
        <v>1160</v>
      </c>
      <c r="V161" s="519">
        <v>1720</v>
      </c>
      <c r="W161" s="506">
        <f t="shared" si="7"/>
        <v>24</v>
      </c>
      <c r="X161" s="520">
        <v>1720</v>
      </c>
      <c r="Y161" s="519">
        <v>1380</v>
      </c>
      <c r="Z161" s="506">
        <f t="shared" si="8"/>
        <v>25</v>
      </c>
      <c r="AA161" s="520">
        <v>1380</v>
      </c>
      <c r="AB161" s="519">
        <v>1340</v>
      </c>
      <c r="AC161" s="506">
        <f t="shared" si="9"/>
        <v>26</v>
      </c>
      <c r="AD161" s="520">
        <v>1340</v>
      </c>
      <c r="AE161" s="519">
        <v>2660</v>
      </c>
      <c r="AF161" s="506">
        <f t="shared" si="10"/>
        <v>20</v>
      </c>
      <c r="AG161" s="520">
        <v>2660</v>
      </c>
      <c r="AH161" s="521">
        <v>2000</v>
      </c>
      <c r="AI161" s="506">
        <f t="shared" si="11"/>
        <v>22</v>
      </c>
      <c r="AJ161" s="522">
        <v>2000</v>
      </c>
      <c r="AK161" s="519">
        <v>2800</v>
      </c>
      <c r="AL161" s="506">
        <f t="shared" si="12"/>
        <v>18</v>
      </c>
      <c r="AM161" s="523">
        <v>2800</v>
      </c>
      <c r="AN161" s="510">
        <f t="shared" si="13"/>
        <v>20820</v>
      </c>
      <c r="AO161" s="511">
        <f t="shared" si="14"/>
        <v>25</v>
      </c>
      <c r="AP161" s="512">
        <f t="shared" si="15"/>
        <v>20820</v>
      </c>
      <c r="AR161" s="513">
        <f t="shared" si="16"/>
        <v>8920</v>
      </c>
      <c r="AS161" s="524">
        <f t="shared" si="17"/>
        <v>26</v>
      </c>
      <c r="AT161" s="518">
        <f t="shared" si="18"/>
        <v>8920</v>
      </c>
      <c r="AU161" s="525">
        <f t="shared" si="19"/>
        <v>11900</v>
      </c>
      <c r="AV161" s="517">
        <f t="shared" si="20"/>
        <v>22</v>
      </c>
      <c r="AW161" s="518">
        <f t="shared" si="21"/>
        <v>11900</v>
      </c>
      <c r="AX161" s="513">
        <f t="shared" si="22"/>
        <v>2440</v>
      </c>
      <c r="AY161" s="517">
        <f t="shared" si="23"/>
        <v>23</v>
      </c>
      <c r="AZ161" s="518">
        <f t="shared" si="24"/>
        <v>2440</v>
      </c>
      <c r="BD161" s="497">
        <f t="shared" si="25"/>
        <v>20820</v>
      </c>
      <c r="BE161" s="353"/>
      <c r="BF161" s="526">
        <f t="shared" si="26"/>
        <v>20820</v>
      </c>
    </row>
    <row r="162" spans="1:58" ht="15.6" x14ac:dyDescent="0.2">
      <c r="A162" s="499"/>
      <c r="B162" s="478">
        <f t="shared" si="27"/>
        <v>31</v>
      </c>
      <c r="C162" s="479" t="s">
        <v>101</v>
      </c>
      <c r="D162" s="480"/>
      <c r="E162" s="481" t="e">
        <f t="shared" si="1"/>
        <v>#N/A</v>
      </c>
      <c r="F162" s="482"/>
      <c r="G162" s="480"/>
      <c r="H162" s="481" t="e">
        <f t="shared" si="2"/>
        <v>#N/A</v>
      </c>
      <c r="I162" s="482"/>
      <c r="J162" s="480"/>
      <c r="K162" s="483" t="e">
        <f t="shared" si="3"/>
        <v>#N/A</v>
      </c>
      <c r="L162" s="482"/>
      <c r="M162" s="480"/>
      <c r="N162" s="484" t="e">
        <f t="shared" si="4"/>
        <v>#N/A</v>
      </c>
      <c r="O162" s="482"/>
      <c r="P162" s="480"/>
      <c r="Q162" s="484" t="e">
        <f t="shared" si="5"/>
        <v>#N/A</v>
      </c>
      <c r="R162" s="482"/>
      <c r="S162" s="480"/>
      <c r="T162" s="484" t="e">
        <f t="shared" si="6"/>
        <v>#N/A</v>
      </c>
      <c r="U162" s="482"/>
      <c r="V162" s="480"/>
      <c r="W162" s="484" t="e">
        <f t="shared" si="7"/>
        <v>#N/A</v>
      </c>
      <c r="X162" s="482"/>
      <c r="Y162" s="480"/>
      <c r="Z162" s="484" t="e">
        <f t="shared" si="8"/>
        <v>#N/A</v>
      </c>
      <c r="AA162" s="482"/>
      <c r="AB162" s="480"/>
      <c r="AC162" s="484" t="e">
        <f t="shared" si="9"/>
        <v>#N/A</v>
      </c>
      <c r="AD162" s="482"/>
      <c r="AE162" s="480"/>
      <c r="AF162" s="484" t="e">
        <f t="shared" si="10"/>
        <v>#N/A</v>
      </c>
      <c r="AG162" s="482"/>
      <c r="AH162" s="485"/>
      <c r="AI162" s="484" t="e">
        <f t="shared" si="11"/>
        <v>#N/A</v>
      </c>
      <c r="AJ162" s="486"/>
      <c r="AK162" s="480"/>
      <c r="AL162" s="484" t="e">
        <f t="shared" si="12"/>
        <v>#N/A</v>
      </c>
      <c r="AM162" s="487"/>
      <c r="AN162" s="488">
        <f t="shared" si="13"/>
        <v>0</v>
      </c>
      <c r="AO162" s="489">
        <f t="shared" si="14"/>
        <v>42</v>
      </c>
      <c r="AP162" s="490">
        <f t="shared" si="15"/>
        <v>0</v>
      </c>
      <c r="AR162" s="491">
        <f t="shared" si="16"/>
        <v>0</v>
      </c>
      <c r="AS162" s="492">
        <f t="shared" si="17"/>
        <v>40</v>
      </c>
      <c r="AT162" s="493">
        <f t="shared" si="18"/>
        <v>0</v>
      </c>
      <c r="AU162" s="494">
        <f t="shared" si="19"/>
        <v>0</v>
      </c>
      <c r="AV162" s="495">
        <f t="shared" si="20"/>
        <v>40</v>
      </c>
      <c r="AW162" s="496">
        <f t="shared" si="21"/>
        <v>0</v>
      </c>
      <c r="AX162" s="491">
        <f t="shared" si="22"/>
        <v>0</v>
      </c>
      <c r="AY162" s="495">
        <f t="shared" si="23"/>
        <v>37</v>
      </c>
      <c r="AZ162" s="496">
        <f t="shared" si="24"/>
        <v>0</v>
      </c>
      <c r="BD162" s="497">
        <f t="shared" si="25"/>
        <v>0</v>
      </c>
      <c r="BE162" s="353"/>
      <c r="BF162" s="498">
        <f t="shared" si="26"/>
        <v>0</v>
      </c>
    </row>
    <row r="163" spans="1:58" ht="15.6" x14ac:dyDescent="0.2">
      <c r="A163" s="499"/>
      <c r="B163" s="500">
        <f t="shared" si="27"/>
        <v>32</v>
      </c>
      <c r="C163" s="501" t="s">
        <v>102</v>
      </c>
      <c r="D163" s="502"/>
      <c r="E163" s="503" t="e">
        <f t="shared" si="1"/>
        <v>#N/A</v>
      </c>
      <c r="F163" s="504"/>
      <c r="G163" s="502"/>
      <c r="H163" s="503" t="e">
        <f t="shared" si="2"/>
        <v>#N/A</v>
      </c>
      <c r="I163" s="504"/>
      <c r="J163" s="502"/>
      <c r="K163" s="505" t="e">
        <f t="shared" si="3"/>
        <v>#N/A</v>
      </c>
      <c r="L163" s="504"/>
      <c r="M163" s="502"/>
      <c r="N163" s="506" t="e">
        <f t="shared" si="4"/>
        <v>#N/A</v>
      </c>
      <c r="O163" s="504"/>
      <c r="P163" s="502"/>
      <c r="Q163" s="506" t="e">
        <f t="shared" si="5"/>
        <v>#N/A</v>
      </c>
      <c r="R163" s="504"/>
      <c r="S163" s="502"/>
      <c r="T163" s="506" t="e">
        <f t="shared" si="6"/>
        <v>#N/A</v>
      </c>
      <c r="U163" s="504"/>
      <c r="V163" s="502"/>
      <c r="W163" s="506" t="e">
        <f t="shared" si="7"/>
        <v>#N/A</v>
      </c>
      <c r="X163" s="504"/>
      <c r="Y163" s="502"/>
      <c r="Z163" s="506" t="e">
        <f t="shared" si="8"/>
        <v>#N/A</v>
      </c>
      <c r="AA163" s="504"/>
      <c r="AB163" s="502"/>
      <c r="AC163" s="506" t="e">
        <f t="shared" si="9"/>
        <v>#N/A</v>
      </c>
      <c r="AD163" s="504"/>
      <c r="AE163" s="502"/>
      <c r="AF163" s="506" t="e">
        <f t="shared" si="10"/>
        <v>#N/A</v>
      </c>
      <c r="AG163" s="504"/>
      <c r="AH163" s="507"/>
      <c r="AI163" s="506" t="e">
        <f t="shared" si="11"/>
        <v>#N/A</v>
      </c>
      <c r="AJ163" s="508"/>
      <c r="AK163" s="502"/>
      <c r="AL163" s="506" t="e">
        <f t="shared" si="12"/>
        <v>#N/A</v>
      </c>
      <c r="AM163" s="509"/>
      <c r="AN163" s="510">
        <f t="shared" si="13"/>
        <v>0</v>
      </c>
      <c r="AO163" s="511">
        <f t="shared" si="14"/>
        <v>42</v>
      </c>
      <c r="AP163" s="512">
        <f t="shared" si="15"/>
        <v>0</v>
      </c>
      <c r="AR163" s="513">
        <f t="shared" si="16"/>
        <v>0</v>
      </c>
      <c r="AS163" s="514">
        <f t="shared" si="17"/>
        <v>40</v>
      </c>
      <c r="AT163" s="515">
        <f t="shared" si="18"/>
        <v>0</v>
      </c>
      <c r="AU163" s="516">
        <f t="shared" si="19"/>
        <v>0</v>
      </c>
      <c r="AV163" s="517">
        <f t="shared" si="20"/>
        <v>40</v>
      </c>
      <c r="AW163" s="518">
        <f t="shared" si="21"/>
        <v>0</v>
      </c>
      <c r="AX163" s="513">
        <f t="shared" si="22"/>
        <v>0</v>
      </c>
      <c r="AY163" s="517">
        <f t="shared" si="23"/>
        <v>37</v>
      </c>
      <c r="AZ163" s="518">
        <f t="shared" si="24"/>
        <v>0</v>
      </c>
      <c r="BD163" s="497">
        <f t="shared" si="25"/>
        <v>0</v>
      </c>
      <c r="BE163" s="353"/>
      <c r="BF163" s="498">
        <f t="shared" si="26"/>
        <v>0</v>
      </c>
    </row>
    <row r="164" spans="1:58" ht="15.6" x14ac:dyDescent="0.2">
      <c r="A164" s="499"/>
      <c r="B164" s="478">
        <f t="shared" si="27"/>
        <v>33</v>
      </c>
      <c r="C164" s="479" t="s">
        <v>103</v>
      </c>
      <c r="D164" s="568">
        <v>60</v>
      </c>
      <c r="E164" s="576">
        <f t="shared" si="1"/>
        <v>34</v>
      </c>
      <c r="F164" s="569">
        <v>60</v>
      </c>
      <c r="G164" s="568"/>
      <c r="H164" s="576" t="e">
        <f t="shared" si="2"/>
        <v>#N/A</v>
      </c>
      <c r="I164" s="569"/>
      <c r="J164" s="568"/>
      <c r="K164" s="483" t="e">
        <f t="shared" si="3"/>
        <v>#N/A</v>
      </c>
      <c r="L164" s="569"/>
      <c r="M164" s="568">
        <v>40</v>
      </c>
      <c r="N164" s="484">
        <f t="shared" si="4"/>
        <v>36</v>
      </c>
      <c r="O164" s="569">
        <v>40</v>
      </c>
      <c r="P164" s="568">
        <v>280</v>
      </c>
      <c r="Q164" s="484">
        <f t="shared" si="5"/>
        <v>32</v>
      </c>
      <c r="R164" s="569">
        <v>280</v>
      </c>
      <c r="S164" s="568">
        <v>20</v>
      </c>
      <c r="T164" s="484">
        <f t="shared" si="6"/>
        <v>34</v>
      </c>
      <c r="U164" s="569">
        <v>20</v>
      </c>
      <c r="V164" s="568">
        <v>420</v>
      </c>
      <c r="W164" s="484">
        <f t="shared" si="7"/>
        <v>32</v>
      </c>
      <c r="X164" s="569">
        <v>420</v>
      </c>
      <c r="Y164" s="568">
        <v>100</v>
      </c>
      <c r="Z164" s="484">
        <f t="shared" si="8"/>
        <v>32</v>
      </c>
      <c r="AA164" s="569">
        <v>100</v>
      </c>
      <c r="AB164" s="568">
        <v>260</v>
      </c>
      <c r="AC164" s="484">
        <f t="shared" si="9"/>
        <v>32</v>
      </c>
      <c r="AD164" s="569">
        <v>260</v>
      </c>
      <c r="AE164" s="568">
        <v>80</v>
      </c>
      <c r="AF164" s="484">
        <f t="shared" si="10"/>
        <v>34</v>
      </c>
      <c r="AG164" s="569">
        <v>80</v>
      </c>
      <c r="AH164" s="570"/>
      <c r="AI164" s="484" t="e">
        <f t="shared" si="11"/>
        <v>#N/A</v>
      </c>
      <c r="AJ164" s="571"/>
      <c r="AK164" s="568">
        <v>340</v>
      </c>
      <c r="AL164" s="484">
        <f t="shared" si="12"/>
        <v>32</v>
      </c>
      <c r="AM164" s="572">
        <v>340</v>
      </c>
      <c r="AN164" s="488">
        <f t="shared" si="13"/>
        <v>1600</v>
      </c>
      <c r="AO164" s="489">
        <f t="shared" si="14"/>
        <v>35</v>
      </c>
      <c r="AP164" s="490">
        <f t="shared" si="15"/>
        <v>1600</v>
      </c>
      <c r="AR164" s="491">
        <f t="shared" si="16"/>
        <v>400</v>
      </c>
      <c r="AS164" s="573">
        <f t="shared" si="17"/>
        <v>35</v>
      </c>
      <c r="AT164" s="496">
        <f t="shared" si="18"/>
        <v>400</v>
      </c>
      <c r="AU164" s="574">
        <f t="shared" si="19"/>
        <v>1200</v>
      </c>
      <c r="AV164" s="495">
        <f t="shared" si="20"/>
        <v>34</v>
      </c>
      <c r="AW164" s="496">
        <f t="shared" si="21"/>
        <v>1200</v>
      </c>
      <c r="AX164" s="491">
        <f t="shared" si="22"/>
        <v>60</v>
      </c>
      <c r="AY164" s="495">
        <f t="shared" si="23"/>
        <v>35</v>
      </c>
      <c r="AZ164" s="496">
        <f t="shared" si="24"/>
        <v>60</v>
      </c>
      <c r="BD164" s="497">
        <f t="shared" si="25"/>
        <v>1600</v>
      </c>
      <c r="BE164" s="353"/>
      <c r="BF164" s="526">
        <f t="shared" si="26"/>
        <v>1600</v>
      </c>
    </row>
    <row r="165" spans="1:58" ht="15.6" x14ac:dyDescent="0.2">
      <c r="A165" s="499"/>
      <c r="B165" s="500">
        <f t="shared" si="27"/>
        <v>34</v>
      </c>
      <c r="C165" s="501" t="s">
        <v>104</v>
      </c>
      <c r="D165" s="519">
        <v>11160</v>
      </c>
      <c r="E165" s="503">
        <f t="shared" si="1"/>
        <v>6</v>
      </c>
      <c r="F165" s="520">
        <v>11160</v>
      </c>
      <c r="G165" s="519">
        <v>5600</v>
      </c>
      <c r="H165" s="503">
        <f t="shared" si="2"/>
        <v>14</v>
      </c>
      <c r="I165" s="520">
        <v>5600</v>
      </c>
      <c r="J165" s="519">
        <v>4920</v>
      </c>
      <c r="K165" s="505">
        <f t="shared" si="3"/>
        <v>15</v>
      </c>
      <c r="L165" s="520">
        <v>4920</v>
      </c>
      <c r="M165" s="519">
        <v>11160</v>
      </c>
      <c r="N165" s="506">
        <f t="shared" si="4"/>
        <v>8</v>
      </c>
      <c r="O165" s="520">
        <v>11160</v>
      </c>
      <c r="P165" s="519">
        <v>12320</v>
      </c>
      <c r="Q165" s="506">
        <f t="shared" si="5"/>
        <v>7</v>
      </c>
      <c r="R165" s="520">
        <v>12320</v>
      </c>
      <c r="S165" s="519">
        <v>12060</v>
      </c>
      <c r="T165" s="506">
        <f t="shared" si="6"/>
        <v>7</v>
      </c>
      <c r="U165" s="520">
        <v>12060</v>
      </c>
      <c r="V165" s="519">
        <v>15520</v>
      </c>
      <c r="W165" s="506">
        <f t="shared" si="7"/>
        <v>8</v>
      </c>
      <c r="X165" s="520">
        <v>15520</v>
      </c>
      <c r="Y165" s="519">
        <v>11320</v>
      </c>
      <c r="Z165" s="506">
        <f t="shared" si="8"/>
        <v>9</v>
      </c>
      <c r="AA165" s="520">
        <v>11320</v>
      </c>
      <c r="AB165" s="519">
        <v>10520</v>
      </c>
      <c r="AC165" s="506">
        <f t="shared" si="9"/>
        <v>9</v>
      </c>
      <c r="AD165" s="520">
        <v>10520</v>
      </c>
      <c r="AE165" s="519">
        <v>15560</v>
      </c>
      <c r="AF165" s="506">
        <f t="shared" si="10"/>
        <v>7</v>
      </c>
      <c r="AG165" s="520">
        <v>15560</v>
      </c>
      <c r="AH165" s="521">
        <v>13700</v>
      </c>
      <c r="AI165" s="506">
        <f t="shared" si="11"/>
        <v>8</v>
      </c>
      <c r="AJ165" s="522">
        <v>13700</v>
      </c>
      <c r="AK165" s="519">
        <v>9520</v>
      </c>
      <c r="AL165" s="506">
        <f t="shared" si="12"/>
        <v>8</v>
      </c>
      <c r="AM165" s="523">
        <v>9520</v>
      </c>
      <c r="AN165" s="510">
        <f t="shared" si="13"/>
        <v>133360</v>
      </c>
      <c r="AO165" s="511">
        <f t="shared" si="14"/>
        <v>8</v>
      </c>
      <c r="AP165" s="512">
        <f t="shared" si="15"/>
        <v>133360</v>
      </c>
      <c r="AR165" s="513">
        <f t="shared" si="16"/>
        <v>57220</v>
      </c>
      <c r="AS165" s="524">
        <f t="shared" si="17"/>
        <v>9</v>
      </c>
      <c r="AT165" s="518">
        <f t="shared" si="18"/>
        <v>57220</v>
      </c>
      <c r="AU165" s="525">
        <f t="shared" si="19"/>
        <v>76140</v>
      </c>
      <c r="AV165" s="517">
        <f t="shared" si="20"/>
        <v>8</v>
      </c>
      <c r="AW165" s="518">
        <f t="shared" si="21"/>
        <v>76140</v>
      </c>
      <c r="AX165" s="513">
        <f t="shared" si="22"/>
        <v>16760</v>
      </c>
      <c r="AY165" s="517">
        <f t="shared" si="23"/>
        <v>8</v>
      </c>
      <c r="AZ165" s="518">
        <f t="shared" si="24"/>
        <v>16760</v>
      </c>
      <c r="BD165" s="497">
        <f t="shared" si="25"/>
        <v>133360</v>
      </c>
      <c r="BE165" s="353"/>
      <c r="BF165" s="526">
        <f t="shared" si="26"/>
        <v>133360</v>
      </c>
    </row>
    <row r="166" spans="1:58" ht="15.6" x14ac:dyDescent="0.2">
      <c r="A166" s="499"/>
      <c r="B166" s="478">
        <f t="shared" si="27"/>
        <v>35</v>
      </c>
      <c r="C166" s="479" t="s">
        <v>105</v>
      </c>
      <c r="D166" s="568">
        <v>10300</v>
      </c>
      <c r="E166" s="576">
        <f t="shared" si="1"/>
        <v>7</v>
      </c>
      <c r="F166" s="569">
        <v>10300</v>
      </c>
      <c r="G166" s="568">
        <v>19180</v>
      </c>
      <c r="H166" s="576">
        <f t="shared" si="2"/>
        <v>4</v>
      </c>
      <c r="I166" s="569">
        <v>19180</v>
      </c>
      <c r="J166" s="568">
        <v>19780</v>
      </c>
      <c r="K166" s="483">
        <f t="shared" si="3"/>
        <v>5</v>
      </c>
      <c r="L166" s="569">
        <v>19780</v>
      </c>
      <c r="M166" s="568">
        <v>21000</v>
      </c>
      <c r="N166" s="484">
        <f t="shared" si="4"/>
        <v>4</v>
      </c>
      <c r="O166" s="569">
        <v>21000</v>
      </c>
      <c r="P166" s="568">
        <v>11300</v>
      </c>
      <c r="Q166" s="484">
        <f t="shared" si="5"/>
        <v>9</v>
      </c>
      <c r="R166" s="569">
        <v>11300</v>
      </c>
      <c r="S166" s="568">
        <v>10900</v>
      </c>
      <c r="T166" s="484">
        <f t="shared" si="6"/>
        <v>8</v>
      </c>
      <c r="U166" s="569">
        <v>10900</v>
      </c>
      <c r="V166" s="568">
        <v>18440</v>
      </c>
      <c r="W166" s="484">
        <f t="shared" si="7"/>
        <v>6</v>
      </c>
      <c r="X166" s="569">
        <v>18440</v>
      </c>
      <c r="Y166" s="568">
        <v>13660</v>
      </c>
      <c r="Z166" s="484">
        <f t="shared" si="8"/>
        <v>7</v>
      </c>
      <c r="AA166" s="569">
        <v>13660</v>
      </c>
      <c r="AB166" s="568">
        <v>13600</v>
      </c>
      <c r="AC166" s="484">
        <f t="shared" si="9"/>
        <v>7</v>
      </c>
      <c r="AD166" s="569">
        <v>13600</v>
      </c>
      <c r="AE166" s="568">
        <v>14540</v>
      </c>
      <c r="AF166" s="484">
        <f t="shared" si="10"/>
        <v>8</v>
      </c>
      <c r="AG166" s="569">
        <v>14540</v>
      </c>
      <c r="AH166" s="570">
        <v>18520</v>
      </c>
      <c r="AI166" s="484">
        <f t="shared" si="11"/>
        <v>6</v>
      </c>
      <c r="AJ166" s="571">
        <v>18520</v>
      </c>
      <c r="AK166" s="568">
        <v>17160</v>
      </c>
      <c r="AL166" s="484">
        <f t="shared" si="12"/>
        <v>6</v>
      </c>
      <c r="AM166" s="572">
        <v>17160</v>
      </c>
      <c r="AN166" s="488">
        <f t="shared" si="13"/>
        <v>188380</v>
      </c>
      <c r="AO166" s="489">
        <f t="shared" si="14"/>
        <v>6</v>
      </c>
      <c r="AP166" s="490">
        <f t="shared" si="15"/>
        <v>188380</v>
      </c>
      <c r="AR166" s="491">
        <f t="shared" si="16"/>
        <v>92460</v>
      </c>
      <c r="AS166" s="577">
        <f t="shared" si="17"/>
        <v>6</v>
      </c>
      <c r="AT166" s="496">
        <f t="shared" si="18"/>
        <v>92460</v>
      </c>
      <c r="AU166" s="574">
        <f t="shared" si="19"/>
        <v>95920</v>
      </c>
      <c r="AV166" s="495">
        <f t="shared" si="20"/>
        <v>6</v>
      </c>
      <c r="AW166" s="496">
        <f t="shared" si="21"/>
        <v>95920</v>
      </c>
      <c r="AX166" s="491">
        <f t="shared" si="22"/>
        <v>29480</v>
      </c>
      <c r="AY166" s="495">
        <f t="shared" si="23"/>
        <v>6</v>
      </c>
      <c r="AZ166" s="496">
        <f t="shared" si="24"/>
        <v>29480</v>
      </c>
      <c r="BD166" s="497">
        <f t="shared" si="25"/>
        <v>188380</v>
      </c>
      <c r="BE166" s="353"/>
      <c r="BF166" s="526">
        <f t="shared" si="26"/>
        <v>188380</v>
      </c>
    </row>
    <row r="167" spans="1:58" ht="15.6" x14ac:dyDescent="0.2">
      <c r="A167" s="499"/>
      <c r="B167" s="500">
        <f t="shared" si="27"/>
        <v>36</v>
      </c>
      <c r="C167" s="501" t="s">
        <v>106</v>
      </c>
      <c r="D167" s="519">
        <v>56660</v>
      </c>
      <c r="E167" s="503">
        <f t="shared" si="1"/>
        <v>1</v>
      </c>
      <c r="F167" s="520">
        <v>56660</v>
      </c>
      <c r="G167" s="519">
        <v>68660</v>
      </c>
      <c r="H167" s="503">
        <f t="shared" si="2"/>
        <v>1</v>
      </c>
      <c r="I167" s="520">
        <v>68660</v>
      </c>
      <c r="J167" s="519">
        <v>67980</v>
      </c>
      <c r="K167" s="505">
        <f t="shared" si="3"/>
        <v>1</v>
      </c>
      <c r="L167" s="520">
        <v>67980</v>
      </c>
      <c r="M167" s="519">
        <v>74520</v>
      </c>
      <c r="N167" s="506">
        <f t="shared" si="4"/>
        <v>1</v>
      </c>
      <c r="O167" s="520">
        <v>74520</v>
      </c>
      <c r="P167" s="519">
        <v>71960</v>
      </c>
      <c r="Q167" s="506">
        <f t="shared" si="5"/>
        <v>1</v>
      </c>
      <c r="R167" s="520">
        <v>71960</v>
      </c>
      <c r="S167" s="519">
        <v>73120</v>
      </c>
      <c r="T167" s="506">
        <f t="shared" si="6"/>
        <v>1</v>
      </c>
      <c r="U167" s="520">
        <v>73120</v>
      </c>
      <c r="V167" s="519">
        <v>91720</v>
      </c>
      <c r="W167" s="506">
        <f t="shared" si="7"/>
        <v>1</v>
      </c>
      <c r="X167" s="520">
        <v>91720</v>
      </c>
      <c r="Y167" s="519">
        <v>72500</v>
      </c>
      <c r="Z167" s="506">
        <f t="shared" si="8"/>
        <v>1</v>
      </c>
      <c r="AA167" s="520">
        <v>72500</v>
      </c>
      <c r="AB167" s="519">
        <v>71980</v>
      </c>
      <c r="AC167" s="506">
        <f t="shared" si="9"/>
        <v>1</v>
      </c>
      <c r="AD167" s="520">
        <v>71980</v>
      </c>
      <c r="AE167" s="519">
        <v>85160</v>
      </c>
      <c r="AF167" s="506">
        <f t="shared" si="10"/>
        <v>1</v>
      </c>
      <c r="AG167" s="520">
        <v>85160</v>
      </c>
      <c r="AH167" s="521">
        <v>71040</v>
      </c>
      <c r="AI167" s="506">
        <f t="shared" si="11"/>
        <v>1</v>
      </c>
      <c r="AJ167" s="522">
        <v>71040</v>
      </c>
      <c r="AK167" s="519">
        <v>76260</v>
      </c>
      <c r="AL167" s="506">
        <f t="shared" si="12"/>
        <v>1</v>
      </c>
      <c r="AM167" s="523">
        <v>76260</v>
      </c>
      <c r="AN167" s="510">
        <f t="shared" si="13"/>
        <v>881560</v>
      </c>
      <c r="AO167" s="511">
        <f t="shared" si="14"/>
        <v>1</v>
      </c>
      <c r="AP167" s="512">
        <f t="shared" si="15"/>
        <v>881560</v>
      </c>
      <c r="AR167" s="513">
        <f t="shared" si="16"/>
        <v>412900</v>
      </c>
      <c r="AS167" s="524">
        <f t="shared" si="17"/>
        <v>1</v>
      </c>
      <c r="AT167" s="518">
        <f t="shared" si="18"/>
        <v>412900</v>
      </c>
      <c r="AU167" s="525">
        <f t="shared" si="19"/>
        <v>468660</v>
      </c>
      <c r="AV167" s="517">
        <f t="shared" si="20"/>
        <v>1</v>
      </c>
      <c r="AW167" s="518">
        <f t="shared" si="21"/>
        <v>468660</v>
      </c>
      <c r="AX167" s="513">
        <f t="shared" si="22"/>
        <v>125320</v>
      </c>
      <c r="AY167" s="517">
        <f t="shared" si="23"/>
        <v>1</v>
      </c>
      <c r="AZ167" s="518">
        <f t="shared" si="24"/>
        <v>125320</v>
      </c>
      <c r="BD167" s="497">
        <f t="shared" si="25"/>
        <v>881560</v>
      </c>
      <c r="BE167" s="353"/>
      <c r="BF167" s="526">
        <f t="shared" si="26"/>
        <v>881560</v>
      </c>
    </row>
    <row r="168" spans="1:58" ht="15.6" x14ac:dyDescent="0.2">
      <c r="A168" s="499"/>
      <c r="B168" s="478">
        <f t="shared" si="27"/>
        <v>37</v>
      </c>
      <c r="C168" s="479" t="s">
        <v>107</v>
      </c>
      <c r="D168" s="568">
        <v>8440</v>
      </c>
      <c r="E168" s="576">
        <f t="shared" si="1"/>
        <v>8</v>
      </c>
      <c r="F168" s="569">
        <v>8440</v>
      </c>
      <c r="G168" s="568">
        <v>14960</v>
      </c>
      <c r="H168" s="576">
        <f t="shared" si="2"/>
        <v>7</v>
      </c>
      <c r="I168" s="569">
        <v>14960</v>
      </c>
      <c r="J168" s="568">
        <v>18160</v>
      </c>
      <c r="K168" s="483">
        <f t="shared" si="3"/>
        <v>7</v>
      </c>
      <c r="L168" s="569">
        <v>18160</v>
      </c>
      <c r="M168" s="568">
        <v>16980</v>
      </c>
      <c r="N168" s="484">
        <f t="shared" si="4"/>
        <v>7</v>
      </c>
      <c r="O168" s="569">
        <v>16980</v>
      </c>
      <c r="P168" s="568">
        <v>12060</v>
      </c>
      <c r="Q168" s="484">
        <f t="shared" si="5"/>
        <v>8</v>
      </c>
      <c r="R168" s="569">
        <v>12060</v>
      </c>
      <c r="S168" s="568">
        <v>17400</v>
      </c>
      <c r="T168" s="484">
        <f t="shared" si="6"/>
        <v>6</v>
      </c>
      <c r="U168" s="569">
        <v>17400</v>
      </c>
      <c r="V168" s="568">
        <v>18191</v>
      </c>
      <c r="W168" s="484">
        <f t="shared" si="7"/>
        <v>7</v>
      </c>
      <c r="X168" s="569">
        <v>18140</v>
      </c>
      <c r="Y168" s="568">
        <v>15640</v>
      </c>
      <c r="Z168" s="484">
        <f t="shared" si="8"/>
        <v>5</v>
      </c>
      <c r="AA168" s="569">
        <v>15640</v>
      </c>
      <c r="AB168" s="568">
        <v>12300</v>
      </c>
      <c r="AC168" s="484">
        <f t="shared" si="9"/>
        <v>8</v>
      </c>
      <c r="AD168" s="569">
        <v>12300</v>
      </c>
      <c r="AE168" s="568">
        <v>15580</v>
      </c>
      <c r="AF168" s="484">
        <f t="shared" si="10"/>
        <v>6</v>
      </c>
      <c r="AG168" s="569">
        <v>15580</v>
      </c>
      <c r="AH168" s="570">
        <v>14760</v>
      </c>
      <c r="AI168" s="484">
        <f t="shared" si="11"/>
        <v>7</v>
      </c>
      <c r="AJ168" s="571">
        <v>14760</v>
      </c>
      <c r="AK168" s="568">
        <v>16540</v>
      </c>
      <c r="AL168" s="484">
        <f t="shared" si="12"/>
        <v>7</v>
      </c>
      <c r="AM168" s="572">
        <v>16540</v>
      </c>
      <c r="AN168" s="488">
        <f t="shared" si="13"/>
        <v>181011</v>
      </c>
      <c r="AO168" s="489">
        <f t="shared" si="14"/>
        <v>7</v>
      </c>
      <c r="AP168" s="490">
        <f t="shared" si="15"/>
        <v>180960</v>
      </c>
      <c r="AR168" s="491">
        <f t="shared" si="16"/>
        <v>88000</v>
      </c>
      <c r="AS168" s="577">
        <f t="shared" si="17"/>
        <v>7</v>
      </c>
      <c r="AT168" s="496">
        <f t="shared" si="18"/>
        <v>88000</v>
      </c>
      <c r="AU168" s="574">
        <f t="shared" si="19"/>
        <v>93011</v>
      </c>
      <c r="AV168" s="495">
        <f t="shared" si="20"/>
        <v>7</v>
      </c>
      <c r="AW168" s="496">
        <f t="shared" si="21"/>
        <v>92960</v>
      </c>
      <c r="AX168" s="491">
        <f t="shared" si="22"/>
        <v>23400</v>
      </c>
      <c r="AY168" s="495">
        <f t="shared" si="23"/>
        <v>7</v>
      </c>
      <c r="AZ168" s="496">
        <f t="shared" si="24"/>
        <v>23400</v>
      </c>
      <c r="BD168" s="497">
        <f t="shared" si="25"/>
        <v>181011</v>
      </c>
      <c r="BE168" s="353"/>
      <c r="BF168" s="526">
        <f t="shared" si="26"/>
        <v>180960</v>
      </c>
    </row>
    <row r="169" spans="1:58" ht="15.6" x14ac:dyDescent="0.2">
      <c r="A169" s="499"/>
      <c r="B169" s="500">
        <f t="shared" si="27"/>
        <v>38</v>
      </c>
      <c r="C169" s="501" t="s">
        <v>108</v>
      </c>
      <c r="D169" s="519">
        <v>30360</v>
      </c>
      <c r="E169" s="503">
        <f t="shared" si="1"/>
        <v>3</v>
      </c>
      <c r="F169" s="520">
        <v>30360</v>
      </c>
      <c r="G169" s="519">
        <v>36240</v>
      </c>
      <c r="H169" s="503">
        <f t="shared" si="2"/>
        <v>3</v>
      </c>
      <c r="I169" s="520">
        <v>36240</v>
      </c>
      <c r="J169" s="519">
        <v>36922</v>
      </c>
      <c r="K169" s="505">
        <f t="shared" si="3"/>
        <v>3</v>
      </c>
      <c r="L169" s="520">
        <v>36420</v>
      </c>
      <c r="M169" s="519">
        <v>39780</v>
      </c>
      <c r="N169" s="506">
        <f t="shared" si="4"/>
        <v>3</v>
      </c>
      <c r="O169" s="520">
        <v>39780</v>
      </c>
      <c r="P169" s="519">
        <v>34200</v>
      </c>
      <c r="Q169" s="506">
        <f t="shared" si="5"/>
        <v>3</v>
      </c>
      <c r="R169" s="520">
        <v>34200</v>
      </c>
      <c r="S169" s="519">
        <v>34400</v>
      </c>
      <c r="T169" s="506">
        <f t="shared" si="6"/>
        <v>3</v>
      </c>
      <c r="U169" s="520">
        <v>34400</v>
      </c>
      <c r="V169" s="519">
        <v>45080</v>
      </c>
      <c r="W169" s="506">
        <f t="shared" si="7"/>
        <v>2</v>
      </c>
      <c r="X169" s="520">
        <v>45080</v>
      </c>
      <c r="Y169" s="519">
        <v>27800</v>
      </c>
      <c r="Z169" s="506">
        <f t="shared" si="8"/>
        <v>3</v>
      </c>
      <c r="AA169" s="520">
        <v>27800</v>
      </c>
      <c r="AB169" s="519">
        <v>35120</v>
      </c>
      <c r="AC169" s="506">
        <f t="shared" si="9"/>
        <v>3</v>
      </c>
      <c r="AD169" s="520">
        <v>35120</v>
      </c>
      <c r="AE169" s="519">
        <v>40420</v>
      </c>
      <c r="AF169" s="506">
        <f t="shared" si="10"/>
        <v>3</v>
      </c>
      <c r="AG169" s="520">
        <v>40420</v>
      </c>
      <c r="AH169" s="521">
        <v>35740</v>
      </c>
      <c r="AI169" s="506">
        <f t="shared" si="11"/>
        <v>3</v>
      </c>
      <c r="AJ169" s="522">
        <v>35740</v>
      </c>
      <c r="AK169" s="519">
        <v>36140</v>
      </c>
      <c r="AL169" s="506">
        <f t="shared" si="12"/>
        <v>3</v>
      </c>
      <c r="AM169" s="523">
        <v>36140</v>
      </c>
      <c r="AN169" s="510">
        <f t="shared" si="13"/>
        <v>432202</v>
      </c>
      <c r="AO169" s="511">
        <f t="shared" si="14"/>
        <v>3</v>
      </c>
      <c r="AP169" s="512">
        <f t="shared" si="15"/>
        <v>431700</v>
      </c>
      <c r="AR169" s="513">
        <f t="shared" si="16"/>
        <v>211902</v>
      </c>
      <c r="AS169" s="524">
        <f t="shared" si="17"/>
        <v>3</v>
      </c>
      <c r="AT169" s="518">
        <f t="shared" si="18"/>
        <v>211400</v>
      </c>
      <c r="AU169" s="525">
        <f t="shared" si="19"/>
        <v>220300</v>
      </c>
      <c r="AV169" s="517">
        <f t="shared" si="20"/>
        <v>3</v>
      </c>
      <c r="AW169" s="518">
        <f t="shared" si="21"/>
        <v>220300</v>
      </c>
      <c r="AX169" s="513">
        <f t="shared" si="22"/>
        <v>66600</v>
      </c>
      <c r="AY169" s="517">
        <f t="shared" si="23"/>
        <v>3</v>
      </c>
      <c r="AZ169" s="518">
        <f t="shared" si="24"/>
        <v>66600</v>
      </c>
      <c r="BD169" s="497">
        <f t="shared" si="25"/>
        <v>432202</v>
      </c>
      <c r="BE169" s="353"/>
      <c r="BF169" s="526">
        <f t="shared" si="26"/>
        <v>431700</v>
      </c>
    </row>
    <row r="170" spans="1:58" ht="15.6" x14ac:dyDescent="0.2">
      <c r="A170" s="499"/>
      <c r="B170" s="478">
        <f t="shared" si="27"/>
        <v>39</v>
      </c>
      <c r="C170" s="479" t="s">
        <v>109</v>
      </c>
      <c r="D170" s="568">
        <v>18100</v>
      </c>
      <c r="E170" s="576">
        <f t="shared" si="1"/>
        <v>4</v>
      </c>
      <c r="F170" s="569">
        <v>18100</v>
      </c>
      <c r="G170" s="568">
        <v>17080</v>
      </c>
      <c r="H170" s="576">
        <f t="shared" si="2"/>
        <v>6</v>
      </c>
      <c r="I170" s="569">
        <v>17080</v>
      </c>
      <c r="J170" s="568">
        <v>21200</v>
      </c>
      <c r="K170" s="483">
        <f t="shared" si="3"/>
        <v>4</v>
      </c>
      <c r="L170" s="569">
        <v>21200</v>
      </c>
      <c r="M170" s="568">
        <v>20320</v>
      </c>
      <c r="N170" s="484">
        <f t="shared" si="4"/>
        <v>5</v>
      </c>
      <c r="O170" s="569">
        <v>20320</v>
      </c>
      <c r="P170" s="568">
        <v>21180</v>
      </c>
      <c r="Q170" s="484">
        <f t="shared" si="5"/>
        <v>4</v>
      </c>
      <c r="R170" s="569">
        <v>21180</v>
      </c>
      <c r="S170" s="568">
        <v>21620</v>
      </c>
      <c r="T170" s="484">
        <f t="shared" si="6"/>
        <v>4</v>
      </c>
      <c r="U170" s="569">
        <v>21620</v>
      </c>
      <c r="V170" s="568">
        <v>25700</v>
      </c>
      <c r="W170" s="484">
        <f t="shared" si="7"/>
        <v>4</v>
      </c>
      <c r="X170" s="569">
        <v>25700</v>
      </c>
      <c r="Y170" s="568">
        <v>17860</v>
      </c>
      <c r="Z170" s="484">
        <f t="shared" si="8"/>
        <v>4</v>
      </c>
      <c r="AA170" s="569">
        <v>17860</v>
      </c>
      <c r="AB170" s="568">
        <v>21640</v>
      </c>
      <c r="AC170" s="484">
        <f t="shared" si="9"/>
        <v>5</v>
      </c>
      <c r="AD170" s="569">
        <v>21640</v>
      </c>
      <c r="AE170" s="568">
        <v>25700</v>
      </c>
      <c r="AF170" s="484">
        <f t="shared" si="10"/>
        <v>4</v>
      </c>
      <c r="AG170" s="569">
        <v>25700</v>
      </c>
      <c r="AH170" s="570">
        <v>21880</v>
      </c>
      <c r="AI170" s="484">
        <f t="shared" si="11"/>
        <v>5</v>
      </c>
      <c r="AJ170" s="571">
        <v>21880</v>
      </c>
      <c r="AK170" s="568">
        <v>18400</v>
      </c>
      <c r="AL170" s="484">
        <f t="shared" si="12"/>
        <v>5</v>
      </c>
      <c r="AM170" s="572">
        <v>18400</v>
      </c>
      <c r="AN170" s="488">
        <f t="shared" si="13"/>
        <v>250680</v>
      </c>
      <c r="AO170" s="489">
        <f t="shared" si="14"/>
        <v>4</v>
      </c>
      <c r="AP170" s="490">
        <f t="shared" si="15"/>
        <v>250680</v>
      </c>
      <c r="AR170" s="491">
        <f t="shared" si="16"/>
        <v>119500</v>
      </c>
      <c r="AS170" s="577">
        <f t="shared" si="17"/>
        <v>4</v>
      </c>
      <c r="AT170" s="496">
        <f t="shared" si="18"/>
        <v>119500</v>
      </c>
      <c r="AU170" s="574">
        <f t="shared" si="19"/>
        <v>131180</v>
      </c>
      <c r="AV170" s="495">
        <f t="shared" si="20"/>
        <v>4</v>
      </c>
      <c r="AW170" s="496">
        <f t="shared" si="21"/>
        <v>131180</v>
      </c>
      <c r="AX170" s="491">
        <f t="shared" si="22"/>
        <v>35180</v>
      </c>
      <c r="AY170" s="495">
        <f t="shared" si="23"/>
        <v>5</v>
      </c>
      <c r="AZ170" s="496">
        <f t="shared" si="24"/>
        <v>35180</v>
      </c>
      <c r="BD170" s="497">
        <f t="shared" si="25"/>
        <v>250680</v>
      </c>
      <c r="BE170" s="353"/>
      <c r="BF170" s="526">
        <f t="shared" si="26"/>
        <v>250680</v>
      </c>
    </row>
    <row r="171" spans="1:58" ht="15.6" x14ac:dyDescent="0.2">
      <c r="A171" s="499"/>
      <c r="B171" s="500">
        <f t="shared" si="27"/>
        <v>40</v>
      </c>
      <c r="C171" s="501" t="s">
        <v>110</v>
      </c>
      <c r="D171" s="502">
        <v>2500</v>
      </c>
      <c r="E171" s="503">
        <f t="shared" si="1"/>
        <v>17</v>
      </c>
      <c r="F171" s="504">
        <v>2500</v>
      </c>
      <c r="G171" s="502">
        <v>2640</v>
      </c>
      <c r="H171" s="503">
        <f t="shared" si="2"/>
        <v>16</v>
      </c>
      <c r="I171" s="504">
        <v>2640</v>
      </c>
      <c r="J171" s="502">
        <v>3320</v>
      </c>
      <c r="K171" s="505">
        <f t="shared" si="3"/>
        <v>19</v>
      </c>
      <c r="L171" s="504">
        <v>3320</v>
      </c>
      <c r="M171" s="502">
        <v>3780</v>
      </c>
      <c r="N171" s="506">
        <f t="shared" si="4"/>
        <v>16</v>
      </c>
      <c r="O171" s="504">
        <v>3780</v>
      </c>
      <c r="P171" s="502">
        <v>3020</v>
      </c>
      <c r="Q171" s="506">
        <f t="shared" si="5"/>
        <v>20</v>
      </c>
      <c r="R171" s="504">
        <v>3020</v>
      </c>
      <c r="S171" s="502">
        <v>3300</v>
      </c>
      <c r="T171" s="506">
        <f t="shared" si="6"/>
        <v>17</v>
      </c>
      <c r="U171" s="504">
        <v>3300</v>
      </c>
      <c r="V171" s="502">
        <v>4600</v>
      </c>
      <c r="W171" s="506">
        <f t="shared" si="7"/>
        <v>16</v>
      </c>
      <c r="X171" s="504">
        <v>4600</v>
      </c>
      <c r="Y171" s="502">
        <v>2320</v>
      </c>
      <c r="Z171" s="506">
        <f t="shared" si="8"/>
        <v>18</v>
      </c>
      <c r="AA171" s="504">
        <v>2320</v>
      </c>
      <c r="AB171" s="502">
        <v>4460</v>
      </c>
      <c r="AC171" s="506">
        <f t="shared" si="9"/>
        <v>17</v>
      </c>
      <c r="AD171" s="504">
        <v>4460</v>
      </c>
      <c r="AE171" s="502">
        <v>4440</v>
      </c>
      <c r="AF171" s="506">
        <f t="shared" si="10"/>
        <v>15</v>
      </c>
      <c r="AG171" s="504">
        <v>4440</v>
      </c>
      <c r="AH171" s="507">
        <v>4040</v>
      </c>
      <c r="AI171" s="506">
        <f t="shared" si="11"/>
        <v>15</v>
      </c>
      <c r="AJ171" s="508">
        <v>4040</v>
      </c>
      <c r="AK171" s="502">
        <v>3640</v>
      </c>
      <c r="AL171" s="506">
        <f t="shared" si="12"/>
        <v>16</v>
      </c>
      <c r="AM171" s="509">
        <v>3640</v>
      </c>
      <c r="AN171" s="510">
        <f t="shared" si="13"/>
        <v>42060</v>
      </c>
      <c r="AO171" s="511">
        <f t="shared" si="14"/>
        <v>16</v>
      </c>
      <c r="AP171" s="512">
        <f t="shared" si="15"/>
        <v>42060</v>
      </c>
      <c r="AR171" s="513">
        <f t="shared" si="16"/>
        <v>18560</v>
      </c>
      <c r="AS171" s="514">
        <f t="shared" si="17"/>
        <v>17</v>
      </c>
      <c r="AT171" s="515">
        <f t="shared" si="18"/>
        <v>18560</v>
      </c>
      <c r="AU171" s="516">
        <f t="shared" si="19"/>
        <v>23500</v>
      </c>
      <c r="AV171" s="517">
        <f t="shared" si="20"/>
        <v>16</v>
      </c>
      <c r="AW171" s="518">
        <f t="shared" si="21"/>
        <v>23500</v>
      </c>
      <c r="AX171" s="513">
        <f t="shared" si="22"/>
        <v>5140</v>
      </c>
      <c r="AY171" s="517">
        <f t="shared" si="23"/>
        <v>16</v>
      </c>
      <c r="AZ171" s="518">
        <f t="shared" si="24"/>
        <v>5140</v>
      </c>
      <c r="BD171" s="497">
        <f t="shared" si="25"/>
        <v>42060</v>
      </c>
      <c r="BE171" s="353"/>
      <c r="BF171" s="498">
        <f t="shared" si="26"/>
        <v>42060</v>
      </c>
    </row>
    <row r="172" spans="1:58" ht="15.6" x14ac:dyDescent="0.2">
      <c r="A172" s="499"/>
      <c r="B172" s="478">
        <f t="shared" si="27"/>
        <v>41</v>
      </c>
      <c r="C172" s="479" t="s">
        <v>111</v>
      </c>
      <c r="D172" s="480">
        <v>2100</v>
      </c>
      <c r="E172" s="481">
        <f t="shared" si="1"/>
        <v>19</v>
      </c>
      <c r="F172" s="482">
        <v>2100</v>
      </c>
      <c r="G172" s="480">
        <v>2480</v>
      </c>
      <c r="H172" s="481">
        <f t="shared" si="2"/>
        <v>19</v>
      </c>
      <c r="I172" s="482">
        <v>2480</v>
      </c>
      <c r="J172" s="480">
        <v>2180</v>
      </c>
      <c r="K172" s="483">
        <f t="shared" si="3"/>
        <v>22</v>
      </c>
      <c r="L172" s="482">
        <v>2180</v>
      </c>
      <c r="M172" s="480">
        <v>2700</v>
      </c>
      <c r="N172" s="484">
        <f t="shared" si="4"/>
        <v>21</v>
      </c>
      <c r="O172" s="482">
        <v>2700</v>
      </c>
      <c r="P172" s="480">
        <v>1800</v>
      </c>
      <c r="Q172" s="484">
        <f t="shared" si="5"/>
        <v>25</v>
      </c>
      <c r="R172" s="482">
        <v>1800</v>
      </c>
      <c r="S172" s="480">
        <v>2520</v>
      </c>
      <c r="T172" s="484">
        <f t="shared" si="6"/>
        <v>19</v>
      </c>
      <c r="U172" s="482">
        <v>2520</v>
      </c>
      <c r="V172" s="480">
        <v>2340</v>
      </c>
      <c r="W172" s="484">
        <f t="shared" si="7"/>
        <v>23</v>
      </c>
      <c r="X172" s="482">
        <v>2340</v>
      </c>
      <c r="Y172" s="480">
        <v>1940</v>
      </c>
      <c r="Z172" s="484">
        <f t="shared" si="8"/>
        <v>21</v>
      </c>
      <c r="AA172" s="482">
        <v>1940</v>
      </c>
      <c r="AB172" s="480">
        <v>1520</v>
      </c>
      <c r="AC172" s="484">
        <f t="shared" si="9"/>
        <v>24</v>
      </c>
      <c r="AD172" s="482">
        <v>1520</v>
      </c>
      <c r="AE172" s="480">
        <v>1760</v>
      </c>
      <c r="AF172" s="484">
        <f t="shared" si="10"/>
        <v>25</v>
      </c>
      <c r="AG172" s="482">
        <v>1760</v>
      </c>
      <c r="AH172" s="485">
        <v>1640</v>
      </c>
      <c r="AI172" s="484">
        <f t="shared" si="11"/>
        <v>24</v>
      </c>
      <c r="AJ172" s="486">
        <v>1640</v>
      </c>
      <c r="AK172" s="480">
        <v>2120</v>
      </c>
      <c r="AL172" s="484">
        <f t="shared" si="12"/>
        <v>22</v>
      </c>
      <c r="AM172" s="487">
        <v>2120</v>
      </c>
      <c r="AN172" s="488">
        <f t="shared" si="13"/>
        <v>25100</v>
      </c>
      <c r="AO172" s="489">
        <f t="shared" si="14"/>
        <v>22</v>
      </c>
      <c r="AP172" s="490">
        <f t="shared" si="15"/>
        <v>25100</v>
      </c>
      <c r="AR172" s="491">
        <f t="shared" si="16"/>
        <v>13780</v>
      </c>
      <c r="AS172" s="492">
        <f t="shared" si="17"/>
        <v>20</v>
      </c>
      <c r="AT172" s="493">
        <f t="shared" si="18"/>
        <v>13780</v>
      </c>
      <c r="AU172" s="494">
        <f t="shared" si="19"/>
        <v>11320</v>
      </c>
      <c r="AV172" s="495">
        <f t="shared" si="20"/>
        <v>24</v>
      </c>
      <c r="AW172" s="496">
        <f t="shared" si="21"/>
        <v>11320</v>
      </c>
      <c r="AX172" s="491">
        <f t="shared" si="22"/>
        <v>4580</v>
      </c>
      <c r="AY172" s="495">
        <f t="shared" si="23"/>
        <v>18</v>
      </c>
      <c r="AZ172" s="496">
        <f t="shared" si="24"/>
        <v>4580</v>
      </c>
      <c r="BD172" s="497">
        <f t="shared" si="25"/>
        <v>25100</v>
      </c>
      <c r="BE172" s="353"/>
      <c r="BF172" s="498">
        <f t="shared" si="26"/>
        <v>25100</v>
      </c>
    </row>
    <row r="173" spans="1:58" ht="15.6" x14ac:dyDescent="0.2">
      <c r="A173" s="528"/>
      <c r="B173" s="578">
        <f t="shared" si="27"/>
        <v>42</v>
      </c>
      <c r="C173" s="579" t="s">
        <v>112</v>
      </c>
      <c r="D173" s="502">
        <v>160</v>
      </c>
      <c r="E173" s="503">
        <f t="shared" si="1"/>
        <v>32</v>
      </c>
      <c r="F173" s="504">
        <v>160</v>
      </c>
      <c r="G173" s="502">
        <v>760</v>
      </c>
      <c r="H173" s="503">
        <f t="shared" si="2"/>
        <v>28</v>
      </c>
      <c r="I173" s="504">
        <v>760</v>
      </c>
      <c r="J173" s="502">
        <v>840</v>
      </c>
      <c r="K173" s="505">
        <f t="shared" si="3"/>
        <v>28</v>
      </c>
      <c r="L173" s="504">
        <v>840</v>
      </c>
      <c r="M173" s="502">
        <v>560</v>
      </c>
      <c r="N173" s="506">
        <f t="shared" si="4"/>
        <v>31</v>
      </c>
      <c r="O173" s="504">
        <v>560</v>
      </c>
      <c r="P173" s="502">
        <v>400</v>
      </c>
      <c r="Q173" s="506">
        <f t="shared" si="5"/>
        <v>29</v>
      </c>
      <c r="R173" s="504">
        <v>400</v>
      </c>
      <c r="S173" s="502">
        <v>640</v>
      </c>
      <c r="T173" s="506">
        <f t="shared" si="6"/>
        <v>28</v>
      </c>
      <c r="U173" s="504">
        <v>640</v>
      </c>
      <c r="V173" s="502">
        <v>600</v>
      </c>
      <c r="W173" s="506">
        <f t="shared" si="7"/>
        <v>31</v>
      </c>
      <c r="X173" s="504">
        <v>600</v>
      </c>
      <c r="Y173" s="502">
        <v>120</v>
      </c>
      <c r="Z173" s="580">
        <f t="shared" si="8"/>
        <v>30</v>
      </c>
      <c r="AA173" s="504">
        <v>120</v>
      </c>
      <c r="AB173" s="502">
        <v>560</v>
      </c>
      <c r="AC173" s="580">
        <f t="shared" si="9"/>
        <v>31</v>
      </c>
      <c r="AD173" s="504">
        <v>560</v>
      </c>
      <c r="AE173" s="502">
        <v>760</v>
      </c>
      <c r="AF173" s="580">
        <f t="shared" si="10"/>
        <v>31</v>
      </c>
      <c r="AG173" s="504">
        <v>760</v>
      </c>
      <c r="AH173" s="507">
        <v>680</v>
      </c>
      <c r="AI173" s="580">
        <f t="shared" si="11"/>
        <v>31</v>
      </c>
      <c r="AJ173" s="508">
        <v>680</v>
      </c>
      <c r="AK173" s="502">
        <v>920</v>
      </c>
      <c r="AL173" s="580">
        <f t="shared" si="12"/>
        <v>28</v>
      </c>
      <c r="AM173" s="509">
        <v>920</v>
      </c>
      <c r="AN173" s="510">
        <f t="shared" si="13"/>
        <v>7000</v>
      </c>
      <c r="AO173" s="581">
        <f t="shared" si="14"/>
        <v>32</v>
      </c>
      <c r="AP173" s="512">
        <f t="shared" si="15"/>
        <v>7000</v>
      </c>
      <c r="AR173" s="513">
        <f t="shared" si="16"/>
        <v>3360</v>
      </c>
      <c r="AS173" s="514">
        <f t="shared" si="17"/>
        <v>30</v>
      </c>
      <c r="AT173" s="515">
        <f t="shared" si="18"/>
        <v>3360</v>
      </c>
      <c r="AU173" s="516">
        <f t="shared" si="19"/>
        <v>3640</v>
      </c>
      <c r="AV173" s="517">
        <f t="shared" si="20"/>
        <v>30</v>
      </c>
      <c r="AW173" s="518">
        <f t="shared" si="21"/>
        <v>3640</v>
      </c>
      <c r="AX173" s="513">
        <f t="shared" si="22"/>
        <v>920</v>
      </c>
      <c r="AY173" s="517">
        <f t="shared" si="23"/>
        <v>28</v>
      </c>
      <c r="AZ173" s="518">
        <f t="shared" si="24"/>
        <v>920</v>
      </c>
      <c r="BD173" s="497">
        <f t="shared" si="25"/>
        <v>7000</v>
      </c>
      <c r="BE173" s="545"/>
      <c r="BF173" s="498">
        <f t="shared" si="26"/>
        <v>7000</v>
      </c>
    </row>
    <row r="174" spans="1:58" ht="14.25" customHeight="1" x14ac:dyDescent="0.2">
      <c r="A174" s="547" t="s">
        <v>113</v>
      </c>
      <c r="B174" s="582">
        <f t="shared" si="27"/>
        <v>43</v>
      </c>
      <c r="C174" s="583" t="s">
        <v>114</v>
      </c>
      <c r="D174" s="584"/>
      <c r="E174" s="585" t="e">
        <f t="shared" si="1"/>
        <v>#N/A</v>
      </c>
      <c r="F174" s="586"/>
      <c r="G174" s="584"/>
      <c r="H174" s="585" t="e">
        <f t="shared" si="2"/>
        <v>#N/A</v>
      </c>
      <c r="I174" s="586"/>
      <c r="J174" s="584"/>
      <c r="K174" s="587" t="e">
        <f t="shared" si="3"/>
        <v>#N/A</v>
      </c>
      <c r="L174" s="586"/>
      <c r="M174" s="584"/>
      <c r="N174" s="588" t="e">
        <f t="shared" si="4"/>
        <v>#N/A</v>
      </c>
      <c r="O174" s="586"/>
      <c r="P174" s="584"/>
      <c r="Q174" s="588" t="e">
        <f t="shared" si="5"/>
        <v>#N/A</v>
      </c>
      <c r="R174" s="586"/>
      <c r="S174" s="584"/>
      <c r="T174" s="588" t="e">
        <f t="shared" si="6"/>
        <v>#N/A</v>
      </c>
      <c r="U174" s="586"/>
      <c r="V174" s="584"/>
      <c r="W174" s="588" t="e">
        <f t="shared" si="7"/>
        <v>#N/A</v>
      </c>
      <c r="X174" s="586"/>
      <c r="Y174" s="584"/>
      <c r="Z174" s="484" t="e">
        <f t="shared" si="8"/>
        <v>#N/A</v>
      </c>
      <c r="AA174" s="586"/>
      <c r="AB174" s="584"/>
      <c r="AC174" s="484" t="e">
        <f t="shared" si="9"/>
        <v>#N/A</v>
      </c>
      <c r="AD174" s="586"/>
      <c r="AE174" s="584"/>
      <c r="AF174" s="484" t="e">
        <f t="shared" si="10"/>
        <v>#N/A</v>
      </c>
      <c r="AG174" s="586"/>
      <c r="AH174" s="589"/>
      <c r="AI174" s="484" t="e">
        <f t="shared" si="11"/>
        <v>#N/A</v>
      </c>
      <c r="AJ174" s="590"/>
      <c r="AK174" s="584"/>
      <c r="AL174" s="484" t="e">
        <f t="shared" si="12"/>
        <v>#N/A</v>
      </c>
      <c r="AM174" s="591"/>
      <c r="AN174" s="592">
        <f t="shared" si="13"/>
        <v>0</v>
      </c>
      <c r="AO174" s="489">
        <f t="shared" si="14"/>
        <v>42</v>
      </c>
      <c r="AP174" s="593">
        <f t="shared" si="15"/>
        <v>0</v>
      </c>
      <c r="AR174" s="594">
        <f t="shared" si="16"/>
        <v>0</v>
      </c>
      <c r="AS174" s="595">
        <f t="shared" si="17"/>
        <v>40</v>
      </c>
      <c r="AT174" s="596">
        <f t="shared" si="18"/>
        <v>0</v>
      </c>
      <c r="AU174" s="597">
        <f t="shared" si="19"/>
        <v>0</v>
      </c>
      <c r="AV174" s="598">
        <f t="shared" si="20"/>
        <v>40</v>
      </c>
      <c r="AW174" s="599">
        <f t="shared" si="21"/>
        <v>0</v>
      </c>
      <c r="AX174" s="594">
        <f t="shared" si="22"/>
        <v>0</v>
      </c>
      <c r="AY174" s="598">
        <f t="shared" si="23"/>
        <v>37</v>
      </c>
      <c r="AZ174" s="599">
        <f t="shared" si="24"/>
        <v>0</v>
      </c>
      <c r="BD174" s="566">
        <f t="shared" si="25"/>
        <v>0</v>
      </c>
      <c r="BE174" s="353"/>
      <c r="BF174" s="567">
        <f t="shared" si="26"/>
        <v>0</v>
      </c>
    </row>
    <row r="175" spans="1:58" ht="13.5" customHeight="1" x14ac:dyDescent="0.2">
      <c r="A175" s="499"/>
      <c r="B175" s="500">
        <f t="shared" si="27"/>
        <v>44</v>
      </c>
      <c r="C175" s="501" t="s">
        <v>115</v>
      </c>
      <c r="D175" s="502"/>
      <c r="E175" s="503" t="e">
        <f t="shared" si="1"/>
        <v>#N/A</v>
      </c>
      <c r="F175" s="504"/>
      <c r="G175" s="502"/>
      <c r="H175" s="503" t="e">
        <f t="shared" si="2"/>
        <v>#N/A</v>
      </c>
      <c r="I175" s="504"/>
      <c r="J175" s="502"/>
      <c r="K175" s="505" t="e">
        <f t="shared" si="3"/>
        <v>#N/A</v>
      </c>
      <c r="L175" s="504"/>
      <c r="M175" s="502"/>
      <c r="N175" s="506" t="e">
        <f t="shared" si="4"/>
        <v>#N/A</v>
      </c>
      <c r="O175" s="504"/>
      <c r="P175" s="502"/>
      <c r="Q175" s="506" t="e">
        <f t="shared" si="5"/>
        <v>#N/A</v>
      </c>
      <c r="R175" s="504"/>
      <c r="S175" s="502"/>
      <c r="T175" s="506" t="e">
        <f t="shared" si="6"/>
        <v>#N/A</v>
      </c>
      <c r="U175" s="504"/>
      <c r="V175" s="502"/>
      <c r="W175" s="506" t="e">
        <f t="shared" si="7"/>
        <v>#N/A</v>
      </c>
      <c r="X175" s="504"/>
      <c r="Y175" s="502"/>
      <c r="Z175" s="506" t="e">
        <f t="shared" si="8"/>
        <v>#N/A</v>
      </c>
      <c r="AA175" s="504"/>
      <c r="AB175" s="502"/>
      <c r="AC175" s="506" t="e">
        <f t="shared" si="9"/>
        <v>#N/A</v>
      </c>
      <c r="AD175" s="504"/>
      <c r="AE175" s="502"/>
      <c r="AF175" s="506" t="e">
        <f t="shared" si="10"/>
        <v>#N/A</v>
      </c>
      <c r="AG175" s="504"/>
      <c r="AH175" s="507"/>
      <c r="AI175" s="506" t="e">
        <f t="shared" si="11"/>
        <v>#N/A</v>
      </c>
      <c r="AJ175" s="508"/>
      <c r="AK175" s="502"/>
      <c r="AL175" s="506" t="e">
        <f t="shared" si="12"/>
        <v>#N/A</v>
      </c>
      <c r="AM175" s="509"/>
      <c r="AN175" s="510">
        <f t="shared" si="13"/>
        <v>0</v>
      </c>
      <c r="AO175" s="511">
        <f t="shared" si="14"/>
        <v>42</v>
      </c>
      <c r="AP175" s="512">
        <f t="shared" si="15"/>
        <v>0</v>
      </c>
      <c r="AR175" s="513">
        <f t="shared" si="16"/>
        <v>0</v>
      </c>
      <c r="AS175" s="514">
        <f t="shared" si="17"/>
        <v>40</v>
      </c>
      <c r="AT175" s="515">
        <f t="shared" si="18"/>
        <v>0</v>
      </c>
      <c r="AU175" s="516">
        <f t="shared" si="19"/>
        <v>0</v>
      </c>
      <c r="AV175" s="517">
        <f t="shared" si="20"/>
        <v>40</v>
      </c>
      <c r="AW175" s="518">
        <f t="shared" si="21"/>
        <v>0</v>
      </c>
      <c r="AX175" s="513">
        <f t="shared" si="22"/>
        <v>0</v>
      </c>
      <c r="AY175" s="517">
        <f t="shared" si="23"/>
        <v>37</v>
      </c>
      <c r="AZ175" s="518">
        <f t="shared" si="24"/>
        <v>0</v>
      </c>
      <c r="BD175" s="497">
        <f t="shared" si="25"/>
        <v>0</v>
      </c>
      <c r="BE175" s="353"/>
      <c r="BF175" s="498">
        <f t="shared" si="26"/>
        <v>0</v>
      </c>
    </row>
    <row r="176" spans="1:58" ht="15.6" x14ac:dyDescent="0.2">
      <c r="A176" s="499"/>
      <c r="B176" s="478">
        <f t="shared" si="27"/>
        <v>45</v>
      </c>
      <c r="C176" s="479" t="s">
        <v>116</v>
      </c>
      <c r="D176" s="480">
        <v>80</v>
      </c>
      <c r="E176" s="481">
        <f t="shared" si="1"/>
        <v>33</v>
      </c>
      <c r="F176" s="482">
        <v>80</v>
      </c>
      <c r="G176" s="480"/>
      <c r="H176" s="481" t="e">
        <f t="shared" si="2"/>
        <v>#N/A</v>
      </c>
      <c r="I176" s="482"/>
      <c r="J176" s="480">
        <v>80</v>
      </c>
      <c r="K176" s="483">
        <f t="shared" si="3"/>
        <v>36</v>
      </c>
      <c r="L176" s="482">
        <v>80</v>
      </c>
      <c r="M176" s="480"/>
      <c r="N176" s="484" t="e">
        <f t="shared" si="4"/>
        <v>#N/A</v>
      </c>
      <c r="O176" s="482"/>
      <c r="P176" s="480"/>
      <c r="Q176" s="484" t="e">
        <f t="shared" si="5"/>
        <v>#N/A</v>
      </c>
      <c r="R176" s="482"/>
      <c r="S176" s="480">
        <v>20</v>
      </c>
      <c r="T176" s="484">
        <f t="shared" si="6"/>
        <v>34</v>
      </c>
      <c r="U176" s="482">
        <v>20</v>
      </c>
      <c r="V176" s="480"/>
      <c r="W176" s="484" t="e">
        <f t="shared" si="7"/>
        <v>#N/A</v>
      </c>
      <c r="X176" s="482"/>
      <c r="Y176" s="480"/>
      <c r="Z176" s="484" t="e">
        <f t="shared" si="8"/>
        <v>#N/A</v>
      </c>
      <c r="AA176" s="482"/>
      <c r="AB176" s="480"/>
      <c r="AC176" s="484" t="e">
        <f t="shared" si="9"/>
        <v>#N/A</v>
      </c>
      <c r="AD176" s="482"/>
      <c r="AE176" s="480">
        <v>100</v>
      </c>
      <c r="AF176" s="484">
        <f t="shared" si="10"/>
        <v>33</v>
      </c>
      <c r="AG176" s="482">
        <v>100</v>
      </c>
      <c r="AH176" s="485">
        <v>20</v>
      </c>
      <c r="AI176" s="484">
        <f t="shared" si="11"/>
        <v>36</v>
      </c>
      <c r="AJ176" s="486">
        <v>20</v>
      </c>
      <c r="AK176" s="480">
        <v>60</v>
      </c>
      <c r="AL176" s="484">
        <f t="shared" si="12"/>
        <v>34</v>
      </c>
      <c r="AM176" s="487">
        <v>60</v>
      </c>
      <c r="AN176" s="488">
        <f t="shared" si="13"/>
        <v>360</v>
      </c>
      <c r="AO176" s="489">
        <f t="shared" si="14"/>
        <v>39</v>
      </c>
      <c r="AP176" s="490">
        <f t="shared" si="15"/>
        <v>360</v>
      </c>
      <c r="AR176" s="491">
        <f t="shared" si="16"/>
        <v>180</v>
      </c>
      <c r="AS176" s="492">
        <f t="shared" si="17"/>
        <v>37</v>
      </c>
      <c r="AT176" s="496">
        <f t="shared" si="18"/>
        <v>180</v>
      </c>
      <c r="AU176" s="574">
        <f t="shared" si="19"/>
        <v>180</v>
      </c>
      <c r="AV176" s="495">
        <f t="shared" si="20"/>
        <v>37</v>
      </c>
      <c r="AW176" s="496">
        <f t="shared" si="21"/>
        <v>180</v>
      </c>
      <c r="AX176" s="491">
        <f t="shared" si="22"/>
        <v>80</v>
      </c>
      <c r="AY176" s="495">
        <f t="shared" si="23"/>
        <v>33</v>
      </c>
      <c r="AZ176" s="496">
        <f t="shared" si="24"/>
        <v>80</v>
      </c>
      <c r="BD176" s="497">
        <f t="shared" si="25"/>
        <v>360</v>
      </c>
      <c r="BE176" s="353"/>
      <c r="BF176" s="498">
        <f t="shared" si="26"/>
        <v>360</v>
      </c>
    </row>
    <row r="177" spans="1:58" ht="15.6" x14ac:dyDescent="0.2">
      <c r="A177" s="499"/>
      <c r="B177" s="500">
        <f t="shared" si="27"/>
        <v>46</v>
      </c>
      <c r="C177" s="501" t="s">
        <v>114</v>
      </c>
      <c r="D177" s="519">
        <v>5280</v>
      </c>
      <c r="E177" s="503">
        <f t="shared" si="1"/>
        <v>12</v>
      </c>
      <c r="F177" s="520">
        <v>5280</v>
      </c>
      <c r="G177" s="519">
        <v>7760</v>
      </c>
      <c r="H177" s="503">
        <f t="shared" si="2"/>
        <v>9</v>
      </c>
      <c r="I177" s="520">
        <v>7760</v>
      </c>
      <c r="J177" s="519">
        <v>8440</v>
      </c>
      <c r="K177" s="505">
        <f t="shared" si="3"/>
        <v>10</v>
      </c>
      <c r="L177" s="520">
        <v>8440</v>
      </c>
      <c r="M177" s="519">
        <v>9640</v>
      </c>
      <c r="N177" s="506">
        <f t="shared" si="4"/>
        <v>9</v>
      </c>
      <c r="O177" s="520">
        <v>9640</v>
      </c>
      <c r="P177" s="519">
        <v>7900</v>
      </c>
      <c r="Q177" s="506">
        <f t="shared" si="5"/>
        <v>11</v>
      </c>
      <c r="R177" s="520">
        <v>7900</v>
      </c>
      <c r="S177" s="519">
        <v>8320</v>
      </c>
      <c r="T177" s="506">
        <f t="shared" si="6"/>
        <v>12</v>
      </c>
      <c r="U177" s="520">
        <v>8320</v>
      </c>
      <c r="V177" s="519">
        <v>9380</v>
      </c>
      <c r="W177" s="506">
        <f t="shared" si="7"/>
        <v>10</v>
      </c>
      <c r="X177" s="520">
        <v>9380</v>
      </c>
      <c r="Y177" s="519">
        <v>8380</v>
      </c>
      <c r="Z177" s="506">
        <f t="shared" si="8"/>
        <v>10</v>
      </c>
      <c r="AA177" s="520">
        <v>8380</v>
      </c>
      <c r="AB177" s="519">
        <v>7540</v>
      </c>
      <c r="AC177" s="506">
        <f t="shared" si="9"/>
        <v>11</v>
      </c>
      <c r="AD177" s="520">
        <v>7540</v>
      </c>
      <c r="AE177" s="519">
        <v>6900</v>
      </c>
      <c r="AF177" s="506">
        <f t="shared" si="10"/>
        <v>12</v>
      </c>
      <c r="AG177" s="520">
        <v>6900</v>
      </c>
      <c r="AH177" s="521">
        <v>8000</v>
      </c>
      <c r="AI177" s="506">
        <f t="shared" si="11"/>
        <v>9</v>
      </c>
      <c r="AJ177" s="522">
        <v>8000</v>
      </c>
      <c r="AK177" s="519">
        <v>4740</v>
      </c>
      <c r="AL177" s="506">
        <f t="shared" si="12"/>
        <v>12</v>
      </c>
      <c r="AM177" s="523">
        <v>4740</v>
      </c>
      <c r="AN177" s="510">
        <f t="shared" si="13"/>
        <v>92280</v>
      </c>
      <c r="AO177" s="511">
        <f t="shared" si="14"/>
        <v>11</v>
      </c>
      <c r="AP177" s="512">
        <f t="shared" si="15"/>
        <v>92280</v>
      </c>
      <c r="AR177" s="513">
        <f t="shared" si="16"/>
        <v>47340</v>
      </c>
      <c r="AS177" s="524">
        <f t="shared" si="17"/>
        <v>11</v>
      </c>
      <c r="AT177" s="518">
        <f t="shared" si="18"/>
        <v>47340</v>
      </c>
      <c r="AU177" s="525">
        <f t="shared" si="19"/>
        <v>44940</v>
      </c>
      <c r="AV177" s="517">
        <f t="shared" si="20"/>
        <v>11</v>
      </c>
      <c r="AW177" s="518">
        <f t="shared" si="21"/>
        <v>44940</v>
      </c>
      <c r="AX177" s="513">
        <f t="shared" si="22"/>
        <v>13040</v>
      </c>
      <c r="AY177" s="517">
        <f t="shared" si="23"/>
        <v>11</v>
      </c>
      <c r="AZ177" s="518">
        <f t="shared" si="24"/>
        <v>13040</v>
      </c>
      <c r="BD177" s="497">
        <f t="shared" si="25"/>
        <v>92280</v>
      </c>
      <c r="BE177" s="353"/>
      <c r="BF177" s="526">
        <f t="shared" si="26"/>
        <v>92280</v>
      </c>
    </row>
    <row r="178" spans="1:58" ht="15.6" x14ac:dyDescent="0.2">
      <c r="A178" s="499"/>
      <c r="B178" s="478">
        <f t="shared" si="27"/>
        <v>47</v>
      </c>
      <c r="C178" s="479" t="s">
        <v>117</v>
      </c>
      <c r="D178" s="480"/>
      <c r="E178" s="481" t="e">
        <f t="shared" si="1"/>
        <v>#N/A</v>
      </c>
      <c r="F178" s="482"/>
      <c r="G178" s="480"/>
      <c r="H178" s="481" t="e">
        <f t="shared" si="2"/>
        <v>#N/A</v>
      </c>
      <c r="I178" s="482"/>
      <c r="J178" s="480"/>
      <c r="K178" s="483" t="e">
        <f t="shared" si="3"/>
        <v>#N/A</v>
      </c>
      <c r="L178" s="482"/>
      <c r="M178" s="480"/>
      <c r="N178" s="484" t="e">
        <f t="shared" si="4"/>
        <v>#N/A</v>
      </c>
      <c r="O178" s="482"/>
      <c r="P178" s="480"/>
      <c r="Q178" s="484" t="e">
        <f t="shared" si="5"/>
        <v>#N/A</v>
      </c>
      <c r="R178" s="482"/>
      <c r="S178" s="480"/>
      <c r="T178" s="484" t="e">
        <f t="shared" si="6"/>
        <v>#N/A</v>
      </c>
      <c r="U178" s="482"/>
      <c r="V178" s="480"/>
      <c r="W178" s="484" t="e">
        <f t="shared" si="7"/>
        <v>#N/A</v>
      </c>
      <c r="X178" s="482"/>
      <c r="Y178" s="480"/>
      <c r="Z178" s="484" t="e">
        <f t="shared" si="8"/>
        <v>#N/A</v>
      </c>
      <c r="AA178" s="482"/>
      <c r="AB178" s="480"/>
      <c r="AC178" s="484" t="e">
        <f t="shared" si="9"/>
        <v>#N/A</v>
      </c>
      <c r="AD178" s="482"/>
      <c r="AE178" s="480"/>
      <c r="AF178" s="484" t="e">
        <f t="shared" si="10"/>
        <v>#N/A</v>
      </c>
      <c r="AG178" s="482"/>
      <c r="AH178" s="485"/>
      <c r="AI178" s="484" t="e">
        <f t="shared" si="11"/>
        <v>#N/A</v>
      </c>
      <c r="AJ178" s="486"/>
      <c r="AK178" s="480"/>
      <c r="AL178" s="484" t="e">
        <f t="shared" si="12"/>
        <v>#N/A</v>
      </c>
      <c r="AM178" s="487"/>
      <c r="AN178" s="488">
        <f t="shared" si="13"/>
        <v>0</v>
      </c>
      <c r="AO178" s="489">
        <f t="shared" si="14"/>
        <v>42</v>
      </c>
      <c r="AP178" s="490">
        <f t="shared" si="15"/>
        <v>0</v>
      </c>
      <c r="AR178" s="491">
        <f t="shared" si="16"/>
        <v>0</v>
      </c>
      <c r="AS178" s="492">
        <f t="shared" si="17"/>
        <v>40</v>
      </c>
      <c r="AT178" s="493">
        <f t="shared" si="18"/>
        <v>0</v>
      </c>
      <c r="AU178" s="494">
        <f t="shared" si="19"/>
        <v>0</v>
      </c>
      <c r="AV178" s="495">
        <f t="shared" si="20"/>
        <v>40</v>
      </c>
      <c r="AW178" s="496">
        <f t="shared" si="21"/>
        <v>0</v>
      </c>
      <c r="AX178" s="491">
        <f t="shared" si="22"/>
        <v>0</v>
      </c>
      <c r="AY178" s="495">
        <f t="shared" si="23"/>
        <v>37</v>
      </c>
      <c r="AZ178" s="496">
        <f t="shared" si="24"/>
        <v>0</v>
      </c>
      <c r="BD178" s="497">
        <f t="shared" si="25"/>
        <v>0</v>
      </c>
      <c r="BE178" s="353"/>
      <c r="BF178" s="498">
        <f t="shared" si="26"/>
        <v>0</v>
      </c>
    </row>
    <row r="179" spans="1:58" ht="15.6" x14ac:dyDescent="0.2">
      <c r="A179" s="499"/>
      <c r="B179" s="500">
        <f t="shared" si="27"/>
        <v>48</v>
      </c>
      <c r="C179" s="501" t="s">
        <v>118</v>
      </c>
      <c r="D179" s="502"/>
      <c r="E179" s="503" t="e">
        <f t="shared" si="1"/>
        <v>#N/A</v>
      </c>
      <c r="F179" s="504"/>
      <c r="G179" s="502"/>
      <c r="H179" s="503" t="e">
        <f t="shared" si="2"/>
        <v>#N/A</v>
      </c>
      <c r="I179" s="504"/>
      <c r="J179" s="502"/>
      <c r="K179" s="505" t="e">
        <f t="shared" si="3"/>
        <v>#N/A</v>
      </c>
      <c r="L179" s="504"/>
      <c r="M179" s="502"/>
      <c r="N179" s="506" t="e">
        <f t="shared" si="4"/>
        <v>#N/A</v>
      </c>
      <c r="O179" s="504"/>
      <c r="P179" s="502"/>
      <c r="Q179" s="506" t="e">
        <f t="shared" si="5"/>
        <v>#N/A</v>
      </c>
      <c r="R179" s="504"/>
      <c r="S179" s="502"/>
      <c r="T179" s="506" t="e">
        <f t="shared" si="6"/>
        <v>#N/A</v>
      </c>
      <c r="U179" s="504"/>
      <c r="V179" s="502"/>
      <c r="W179" s="506" t="e">
        <f t="shared" si="7"/>
        <v>#N/A</v>
      </c>
      <c r="X179" s="504"/>
      <c r="Y179" s="502"/>
      <c r="Z179" s="506" t="e">
        <f t="shared" si="8"/>
        <v>#N/A</v>
      </c>
      <c r="AA179" s="504"/>
      <c r="AB179" s="502"/>
      <c r="AC179" s="506" t="e">
        <f t="shared" si="9"/>
        <v>#N/A</v>
      </c>
      <c r="AD179" s="504"/>
      <c r="AE179" s="502"/>
      <c r="AF179" s="506" t="e">
        <f t="shared" si="10"/>
        <v>#N/A</v>
      </c>
      <c r="AG179" s="504"/>
      <c r="AH179" s="507"/>
      <c r="AI179" s="506" t="e">
        <f t="shared" si="11"/>
        <v>#N/A</v>
      </c>
      <c r="AJ179" s="508"/>
      <c r="AK179" s="502"/>
      <c r="AL179" s="506" t="e">
        <f t="shared" si="12"/>
        <v>#N/A</v>
      </c>
      <c r="AM179" s="509"/>
      <c r="AN179" s="510">
        <f t="shared" si="13"/>
        <v>0</v>
      </c>
      <c r="AO179" s="511">
        <f t="shared" si="14"/>
        <v>42</v>
      </c>
      <c r="AP179" s="512">
        <f t="shared" si="15"/>
        <v>0</v>
      </c>
      <c r="AR179" s="513">
        <f t="shared" si="16"/>
        <v>0</v>
      </c>
      <c r="AS179" s="514">
        <f t="shared" si="17"/>
        <v>40</v>
      </c>
      <c r="AT179" s="515">
        <f t="shared" si="18"/>
        <v>0</v>
      </c>
      <c r="AU179" s="516">
        <f t="shared" si="19"/>
        <v>0</v>
      </c>
      <c r="AV179" s="517">
        <f t="shared" si="20"/>
        <v>40</v>
      </c>
      <c r="AW179" s="518">
        <f t="shared" si="21"/>
        <v>0</v>
      </c>
      <c r="AX179" s="513">
        <f t="shared" si="22"/>
        <v>0</v>
      </c>
      <c r="AY179" s="517">
        <f t="shared" si="23"/>
        <v>37</v>
      </c>
      <c r="AZ179" s="518">
        <f t="shared" si="24"/>
        <v>0</v>
      </c>
      <c r="BD179" s="497">
        <f t="shared" si="25"/>
        <v>0</v>
      </c>
      <c r="BE179" s="353"/>
      <c r="BF179" s="498">
        <f t="shared" si="26"/>
        <v>0</v>
      </c>
    </row>
    <row r="180" spans="1:58" ht="15.6" x14ac:dyDescent="0.2">
      <c r="A180" s="499"/>
      <c r="B180" s="478">
        <f t="shared" si="27"/>
        <v>49</v>
      </c>
      <c r="C180" s="479" t="s">
        <v>119</v>
      </c>
      <c r="D180" s="480"/>
      <c r="E180" s="481" t="e">
        <f t="shared" si="1"/>
        <v>#N/A</v>
      </c>
      <c r="F180" s="482"/>
      <c r="G180" s="480"/>
      <c r="H180" s="481" t="e">
        <f t="shared" si="2"/>
        <v>#N/A</v>
      </c>
      <c r="I180" s="482"/>
      <c r="J180" s="480"/>
      <c r="K180" s="483" t="e">
        <f t="shared" si="3"/>
        <v>#N/A</v>
      </c>
      <c r="L180" s="482"/>
      <c r="M180" s="480"/>
      <c r="N180" s="484" t="e">
        <f t="shared" si="4"/>
        <v>#N/A</v>
      </c>
      <c r="O180" s="482"/>
      <c r="P180" s="480"/>
      <c r="Q180" s="484" t="e">
        <f t="shared" si="5"/>
        <v>#N/A</v>
      </c>
      <c r="R180" s="482"/>
      <c r="S180" s="480"/>
      <c r="T180" s="484" t="e">
        <f t="shared" si="6"/>
        <v>#N/A</v>
      </c>
      <c r="U180" s="482"/>
      <c r="V180" s="480"/>
      <c r="W180" s="484" t="e">
        <f t="shared" si="7"/>
        <v>#N/A</v>
      </c>
      <c r="X180" s="482"/>
      <c r="Y180" s="480"/>
      <c r="Z180" s="484" t="e">
        <f t="shared" si="8"/>
        <v>#N/A</v>
      </c>
      <c r="AA180" s="482"/>
      <c r="AB180" s="480"/>
      <c r="AC180" s="484" t="e">
        <f t="shared" si="9"/>
        <v>#N/A</v>
      </c>
      <c r="AD180" s="482"/>
      <c r="AE180" s="480"/>
      <c r="AF180" s="484" t="e">
        <f t="shared" si="10"/>
        <v>#N/A</v>
      </c>
      <c r="AG180" s="482"/>
      <c r="AH180" s="485"/>
      <c r="AI180" s="484" t="e">
        <f t="shared" si="11"/>
        <v>#N/A</v>
      </c>
      <c r="AJ180" s="486"/>
      <c r="AK180" s="480"/>
      <c r="AL180" s="484" t="e">
        <f t="shared" si="12"/>
        <v>#N/A</v>
      </c>
      <c r="AM180" s="487"/>
      <c r="AN180" s="488">
        <f>SUMIF($D$5:$AM$5,$AN$5,D180:AM180)</f>
        <v>0</v>
      </c>
      <c r="AO180" s="489">
        <f t="shared" si="14"/>
        <v>42</v>
      </c>
      <c r="AP180" s="490">
        <f>SUMIF($D$5:$AM$5,$AP$5,D180:AM180)</f>
        <v>0</v>
      </c>
      <c r="AR180" s="513">
        <f>SUMIF($D$5:$U$5,$AR$5,D180:U180)</f>
        <v>0</v>
      </c>
      <c r="AS180" s="514">
        <f t="shared" si="17"/>
        <v>40</v>
      </c>
      <c r="AT180" s="515">
        <f>SUMIF($D$5:$U$5,$AT$5,D180:U180)</f>
        <v>0</v>
      </c>
      <c r="AU180" s="516">
        <f>SUMIF($V$5:$AM$5,$AU$5,V180:AM180)</f>
        <v>0</v>
      </c>
      <c r="AV180" s="517">
        <f t="shared" si="20"/>
        <v>40</v>
      </c>
      <c r="AW180" s="518">
        <f>SUMIF($V$5:$AM$5,$AW$5,V180:AM180)</f>
        <v>0</v>
      </c>
      <c r="AX180" s="513">
        <f>SUMIF($D$5:$I$5,$AX$5,D180:I180)</f>
        <v>0</v>
      </c>
      <c r="AY180" s="517">
        <f t="shared" si="23"/>
        <v>37</v>
      </c>
      <c r="AZ180" s="518">
        <f>SUMIF($D$5:$I$5,$AZ$5,D180:I180)</f>
        <v>0</v>
      </c>
      <c r="BD180" s="497">
        <f>AR180+AU180</f>
        <v>0</v>
      </c>
      <c r="BE180" s="353"/>
      <c r="BF180" s="498">
        <f>AT180+AW180</f>
        <v>0</v>
      </c>
    </row>
    <row r="181" spans="1:58" ht="15.6" x14ac:dyDescent="0.2">
      <c r="A181" s="499"/>
      <c r="B181" s="500">
        <f t="shared" si="27"/>
        <v>50</v>
      </c>
      <c r="C181" s="501" t="s">
        <v>120</v>
      </c>
      <c r="D181" s="502"/>
      <c r="E181" s="503" t="e">
        <f t="shared" si="1"/>
        <v>#N/A</v>
      </c>
      <c r="F181" s="504"/>
      <c r="G181" s="502"/>
      <c r="H181" s="503" t="e">
        <f t="shared" si="2"/>
        <v>#N/A</v>
      </c>
      <c r="I181" s="504"/>
      <c r="J181" s="502"/>
      <c r="K181" s="505" t="e">
        <f t="shared" si="3"/>
        <v>#N/A</v>
      </c>
      <c r="L181" s="504"/>
      <c r="M181" s="502"/>
      <c r="N181" s="506" t="e">
        <f t="shared" si="4"/>
        <v>#N/A</v>
      </c>
      <c r="O181" s="504"/>
      <c r="P181" s="502"/>
      <c r="Q181" s="506" t="e">
        <f t="shared" si="5"/>
        <v>#N/A</v>
      </c>
      <c r="R181" s="504"/>
      <c r="S181" s="502"/>
      <c r="T181" s="506" t="e">
        <f t="shared" si="6"/>
        <v>#N/A</v>
      </c>
      <c r="U181" s="504"/>
      <c r="V181" s="502"/>
      <c r="W181" s="506" t="e">
        <f t="shared" si="7"/>
        <v>#N/A</v>
      </c>
      <c r="X181" s="504"/>
      <c r="Y181" s="502"/>
      <c r="Z181" s="506" t="e">
        <f t="shared" si="8"/>
        <v>#N/A</v>
      </c>
      <c r="AA181" s="504"/>
      <c r="AB181" s="502">
        <v>28684</v>
      </c>
      <c r="AC181" s="506">
        <f t="shared" si="9"/>
        <v>4</v>
      </c>
      <c r="AD181" s="504"/>
      <c r="AE181" s="502"/>
      <c r="AF181" s="506" t="e">
        <f t="shared" si="10"/>
        <v>#N/A</v>
      </c>
      <c r="AG181" s="504"/>
      <c r="AH181" s="507"/>
      <c r="AI181" s="506" t="e">
        <f t="shared" si="11"/>
        <v>#N/A</v>
      </c>
      <c r="AJ181" s="508"/>
      <c r="AK181" s="502"/>
      <c r="AL181" s="506" t="e">
        <f t="shared" si="12"/>
        <v>#N/A</v>
      </c>
      <c r="AM181" s="509"/>
      <c r="AN181" s="510">
        <f t="shared" si="13"/>
        <v>28684</v>
      </c>
      <c r="AO181" s="511">
        <f t="shared" si="14"/>
        <v>20</v>
      </c>
      <c r="AP181" s="512">
        <f t="shared" si="15"/>
        <v>0</v>
      </c>
      <c r="AR181" s="491">
        <f t="shared" si="16"/>
        <v>0</v>
      </c>
      <c r="AS181" s="492">
        <f t="shared" si="17"/>
        <v>40</v>
      </c>
      <c r="AT181" s="493">
        <f t="shared" si="18"/>
        <v>0</v>
      </c>
      <c r="AU181" s="494">
        <f t="shared" si="19"/>
        <v>28684</v>
      </c>
      <c r="AV181" s="495">
        <f t="shared" si="20"/>
        <v>15</v>
      </c>
      <c r="AW181" s="496">
        <f t="shared" si="21"/>
        <v>0</v>
      </c>
      <c r="AX181" s="491">
        <f t="shared" si="22"/>
        <v>0</v>
      </c>
      <c r="AY181" s="495">
        <f t="shared" si="23"/>
        <v>37</v>
      </c>
      <c r="AZ181" s="496">
        <f t="shared" si="24"/>
        <v>0</v>
      </c>
      <c r="BD181" s="497">
        <f t="shared" si="25"/>
        <v>28684</v>
      </c>
      <c r="BE181" s="353"/>
      <c r="BF181" s="498">
        <f t="shared" si="26"/>
        <v>0</v>
      </c>
    </row>
    <row r="182" spans="1:58" ht="15.6" x14ac:dyDescent="0.2">
      <c r="A182" s="499"/>
      <c r="B182" s="478">
        <f t="shared" si="27"/>
        <v>51</v>
      </c>
      <c r="C182" s="479" t="s">
        <v>121</v>
      </c>
      <c r="D182" s="480"/>
      <c r="E182" s="481" t="e">
        <f t="shared" si="1"/>
        <v>#N/A</v>
      </c>
      <c r="F182" s="482"/>
      <c r="G182" s="480"/>
      <c r="H182" s="481" t="e">
        <f t="shared" si="2"/>
        <v>#N/A</v>
      </c>
      <c r="I182" s="482"/>
      <c r="J182" s="480"/>
      <c r="K182" s="483" t="e">
        <f t="shared" si="3"/>
        <v>#N/A</v>
      </c>
      <c r="L182" s="482"/>
      <c r="M182" s="480"/>
      <c r="N182" s="484" t="e">
        <f t="shared" si="4"/>
        <v>#N/A</v>
      </c>
      <c r="O182" s="482"/>
      <c r="P182" s="480"/>
      <c r="Q182" s="484" t="e">
        <f t="shared" si="5"/>
        <v>#N/A</v>
      </c>
      <c r="R182" s="482"/>
      <c r="S182" s="480"/>
      <c r="T182" s="484" t="e">
        <f t="shared" si="6"/>
        <v>#N/A</v>
      </c>
      <c r="U182" s="482"/>
      <c r="V182" s="480"/>
      <c r="W182" s="484" t="e">
        <f t="shared" si="7"/>
        <v>#N/A</v>
      </c>
      <c r="X182" s="482"/>
      <c r="Y182" s="480"/>
      <c r="Z182" s="484" t="e">
        <f t="shared" si="8"/>
        <v>#N/A</v>
      </c>
      <c r="AA182" s="482"/>
      <c r="AB182" s="480"/>
      <c r="AC182" s="484" t="e">
        <f t="shared" si="9"/>
        <v>#N/A</v>
      </c>
      <c r="AD182" s="482"/>
      <c r="AE182" s="480"/>
      <c r="AF182" s="484" t="e">
        <f t="shared" si="10"/>
        <v>#N/A</v>
      </c>
      <c r="AG182" s="482"/>
      <c r="AH182" s="485"/>
      <c r="AI182" s="484" t="e">
        <f t="shared" si="11"/>
        <v>#N/A</v>
      </c>
      <c r="AJ182" s="486"/>
      <c r="AK182" s="480"/>
      <c r="AL182" s="484" t="e">
        <f t="shared" si="12"/>
        <v>#N/A</v>
      </c>
      <c r="AM182" s="487"/>
      <c r="AN182" s="488">
        <f t="shared" si="13"/>
        <v>0</v>
      </c>
      <c r="AO182" s="489">
        <f t="shared" si="14"/>
        <v>42</v>
      </c>
      <c r="AP182" s="490">
        <f t="shared" si="15"/>
        <v>0</v>
      </c>
      <c r="AR182" s="513">
        <f t="shared" si="16"/>
        <v>0</v>
      </c>
      <c r="AS182" s="514">
        <f t="shared" si="17"/>
        <v>40</v>
      </c>
      <c r="AT182" s="515">
        <f t="shared" si="18"/>
        <v>0</v>
      </c>
      <c r="AU182" s="516">
        <f t="shared" si="19"/>
        <v>0</v>
      </c>
      <c r="AV182" s="517">
        <f t="shared" si="20"/>
        <v>40</v>
      </c>
      <c r="AW182" s="518">
        <f t="shared" si="21"/>
        <v>0</v>
      </c>
      <c r="AX182" s="513">
        <f t="shared" si="22"/>
        <v>0</v>
      </c>
      <c r="AY182" s="517">
        <f t="shared" si="23"/>
        <v>37</v>
      </c>
      <c r="AZ182" s="518">
        <f t="shared" si="24"/>
        <v>0</v>
      </c>
      <c r="BD182" s="497">
        <f t="shared" si="25"/>
        <v>0</v>
      </c>
      <c r="BE182" s="353"/>
      <c r="BF182" s="498">
        <f t="shared" si="26"/>
        <v>0</v>
      </c>
    </row>
    <row r="183" spans="1:58" ht="15.6" x14ac:dyDescent="0.2">
      <c r="A183" s="499"/>
      <c r="B183" s="500">
        <f t="shared" si="27"/>
        <v>52</v>
      </c>
      <c r="C183" s="501" t="s">
        <v>119</v>
      </c>
      <c r="D183" s="502"/>
      <c r="E183" s="503" t="e">
        <f t="shared" si="1"/>
        <v>#N/A</v>
      </c>
      <c r="F183" s="504"/>
      <c r="G183" s="502"/>
      <c r="H183" s="503" t="e">
        <f t="shared" si="2"/>
        <v>#N/A</v>
      </c>
      <c r="I183" s="504"/>
      <c r="J183" s="502"/>
      <c r="K183" s="505" t="e">
        <f t="shared" si="3"/>
        <v>#N/A</v>
      </c>
      <c r="L183" s="504"/>
      <c r="M183" s="502"/>
      <c r="N183" s="506" t="e">
        <f t="shared" si="4"/>
        <v>#N/A</v>
      </c>
      <c r="O183" s="504"/>
      <c r="P183" s="502"/>
      <c r="Q183" s="506" t="e">
        <f t="shared" si="5"/>
        <v>#N/A</v>
      </c>
      <c r="R183" s="504"/>
      <c r="S183" s="502"/>
      <c r="T183" s="506" t="e">
        <f t="shared" si="6"/>
        <v>#N/A</v>
      </c>
      <c r="U183" s="504"/>
      <c r="V183" s="502"/>
      <c r="W183" s="506" t="e">
        <f t="shared" si="7"/>
        <v>#N/A</v>
      </c>
      <c r="X183" s="504"/>
      <c r="Y183" s="502"/>
      <c r="Z183" s="506" t="e">
        <f t="shared" si="8"/>
        <v>#N/A</v>
      </c>
      <c r="AA183" s="504"/>
      <c r="AB183" s="502"/>
      <c r="AC183" s="506" t="e">
        <f t="shared" si="9"/>
        <v>#N/A</v>
      </c>
      <c r="AD183" s="504"/>
      <c r="AE183" s="502"/>
      <c r="AF183" s="506" t="e">
        <f t="shared" si="10"/>
        <v>#N/A</v>
      </c>
      <c r="AG183" s="504"/>
      <c r="AH183" s="507"/>
      <c r="AI183" s="506" t="e">
        <f t="shared" si="11"/>
        <v>#N/A</v>
      </c>
      <c r="AJ183" s="508"/>
      <c r="AK183" s="502"/>
      <c r="AL183" s="506" t="e">
        <f t="shared" si="12"/>
        <v>#N/A</v>
      </c>
      <c r="AM183" s="509"/>
      <c r="AN183" s="510">
        <f t="shared" si="13"/>
        <v>0</v>
      </c>
      <c r="AO183" s="511">
        <f t="shared" si="14"/>
        <v>42</v>
      </c>
      <c r="AP183" s="512">
        <f t="shared" si="15"/>
        <v>0</v>
      </c>
      <c r="AR183" s="491">
        <f t="shared" si="16"/>
        <v>0</v>
      </c>
      <c r="AS183" s="492">
        <f t="shared" si="17"/>
        <v>40</v>
      </c>
      <c r="AT183" s="493">
        <f t="shared" si="18"/>
        <v>0</v>
      </c>
      <c r="AU183" s="494">
        <f t="shared" si="19"/>
        <v>0</v>
      </c>
      <c r="AV183" s="495">
        <f t="shared" si="20"/>
        <v>40</v>
      </c>
      <c r="AW183" s="496">
        <f t="shared" si="21"/>
        <v>0</v>
      </c>
      <c r="AX183" s="491">
        <f t="shared" si="22"/>
        <v>0</v>
      </c>
      <c r="AY183" s="495">
        <f t="shared" si="23"/>
        <v>37</v>
      </c>
      <c r="AZ183" s="496">
        <f t="shared" si="24"/>
        <v>0</v>
      </c>
      <c r="BD183" s="497">
        <f t="shared" si="25"/>
        <v>0</v>
      </c>
      <c r="BE183" s="353"/>
      <c r="BF183" s="498">
        <f t="shared" si="26"/>
        <v>0</v>
      </c>
    </row>
    <row r="184" spans="1:58" ht="15.6" x14ac:dyDescent="0.2">
      <c r="A184" s="499"/>
      <c r="B184" s="478">
        <f t="shared" si="27"/>
        <v>53</v>
      </c>
      <c r="C184" s="479" t="s">
        <v>122</v>
      </c>
      <c r="D184" s="480"/>
      <c r="E184" s="481" t="e">
        <f t="shared" si="1"/>
        <v>#N/A</v>
      </c>
      <c r="F184" s="482"/>
      <c r="G184" s="480"/>
      <c r="H184" s="481" t="e">
        <f t="shared" si="2"/>
        <v>#N/A</v>
      </c>
      <c r="I184" s="482"/>
      <c r="J184" s="480"/>
      <c r="K184" s="483" t="e">
        <f t="shared" si="3"/>
        <v>#N/A</v>
      </c>
      <c r="L184" s="482"/>
      <c r="M184" s="480"/>
      <c r="N184" s="484" t="e">
        <f t="shared" si="4"/>
        <v>#N/A</v>
      </c>
      <c r="O184" s="482"/>
      <c r="P184" s="480"/>
      <c r="Q184" s="484" t="e">
        <f t="shared" si="5"/>
        <v>#N/A</v>
      </c>
      <c r="R184" s="482"/>
      <c r="S184" s="480"/>
      <c r="T184" s="484" t="e">
        <f t="shared" si="6"/>
        <v>#N/A</v>
      </c>
      <c r="U184" s="482"/>
      <c r="V184" s="480"/>
      <c r="W184" s="484" t="e">
        <f t="shared" si="7"/>
        <v>#N/A</v>
      </c>
      <c r="X184" s="482"/>
      <c r="Y184" s="480"/>
      <c r="Z184" s="484" t="e">
        <f t="shared" si="8"/>
        <v>#N/A</v>
      </c>
      <c r="AA184" s="482"/>
      <c r="AB184" s="480"/>
      <c r="AC184" s="484" t="e">
        <f t="shared" si="9"/>
        <v>#N/A</v>
      </c>
      <c r="AD184" s="482"/>
      <c r="AE184" s="480"/>
      <c r="AF184" s="484" t="e">
        <f t="shared" si="10"/>
        <v>#N/A</v>
      </c>
      <c r="AG184" s="482"/>
      <c r="AH184" s="485"/>
      <c r="AI184" s="484" t="e">
        <f t="shared" si="11"/>
        <v>#N/A</v>
      </c>
      <c r="AJ184" s="486"/>
      <c r="AK184" s="480"/>
      <c r="AL184" s="484" t="e">
        <f t="shared" si="12"/>
        <v>#N/A</v>
      </c>
      <c r="AM184" s="487"/>
      <c r="AN184" s="488">
        <f t="shared" si="13"/>
        <v>0</v>
      </c>
      <c r="AO184" s="489">
        <f t="shared" si="14"/>
        <v>42</v>
      </c>
      <c r="AP184" s="490">
        <f t="shared" si="15"/>
        <v>0</v>
      </c>
      <c r="AR184" s="513">
        <f t="shared" si="16"/>
        <v>0</v>
      </c>
      <c r="AS184" s="514">
        <f t="shared" si="17"/>
        <v>40</v>
      </c>
      <c r="AT184" s="515">
        <f t="shared" si="18"/>
        <v>0</v>
      </c>
      <c r="AU184" s="516">
        <f t="shared" si="19"/>
        <v>0</v>
      </c>
      <c r="AV184" s="517">
        <f t="shared" si="20"/>
        <v>40</v>
      </c>
      <c r="AW184" s="518">
        <f t="shared" si="21"/>
        <v>0</v>
      </c>
      <c r="AX184" s="513">
        <f t="shared" si="22"/>
        <v>0</v>
      </c>
      <c r="AY184" s="517">
        <f t="shared" si="23"/>
        <v>37</v>
      </c>
      <c r="AZ184" s="518">
        <f t="shared" si="24"/>
        <v>0</v>
      </c>
      <c r="BD184" s="497">
        <f t="shared" si="25"/>
        <v>0</v>
      </c>
      <c r="BE184" s="353"/>
      <c r="BF184" s="498">
        <f t="shared" si="26"/>
        <v>0</v>
      </c>
    </row>
    <row r="185" spans="1:58" ht="15.6" x14ac:dyDescent="0.2">
      <c r="A185" s="499"/>
      <c r="B185" s="500">
        <f t="shared" si="27"/>
        <v>54</v>
      </c>
      <c r="C185" s="501" t="s">
        <v>123</v>
      </c>
      <c r="D185" s="502"/>
      <c r="E185" s="503" t="e">
        <f t="shared" si="1"/>
        <v>#N/A</v>
      </c>
      <c r="F185" s="504"/>
      <c r="G185" s="502"/>
      <c r="H185" s="503" t="e">
        <f t="shared" si="2"/>
        <v>#N/A</v>
      </c>
      <c r="I185" s="504"/>
      <c r="J185" s="502"/>
      <c r="K185" s="505" t="e">
        <f t="shared" si="3"/>
        <v>#N/A</v>
      </c>
      <c r="L185" s="504"/>
      <c r="M185" s="502"/>
      <c r="N185" s="506" t="e">
        <f t="shared" si="4"/>
        <v>#N/A</v>
      </c>
      <c r="O185" s="504"/>
      <c r="P185" s="502"/>
      <c r="Q185" s="506" t="e">
        <f t="shared" si="5"/>
        <v>#N/A</v>
      </c>
      <c r="R185" s="504"/>
      <c r="S185" s="502"/>
      <c r="T185" s="506" t="e">
        <f t="shared" si="6"/>
        <v>#N/A</v>
      </c>
      <c r="U185" s="504"/>
      <c r="V185" s="502"/>
      <c r="W185" s="506" t="e">
        <f t="shared" si="7"/>
        <v>#N/A</v>
      </c>
      <c r="X185" s="504"/>
      <c r="Y185" s="502"/>
      <c r="Z185" s="506" t="e">
        <f t="shared" si="8"/>
        <v>#N/A</v>
      </c>
      <c r="AA185" s="504"/>
      <c r="AB185" s="502"/>
      <c r="AC185" s="506" t="e">
        <f t="shared" si="9"/>
        <v>#N/A</v>
      </c>
      <c r="AD185" s="504"/>
      <c r="AE185" s="502"/>
      <c r="AF185" s="506" t="e">
        <f t="shared" si="10"/>
        <v>#N/A</v>
      </c>
      <c r="AG185" s="504"/>
      <c r="AH185" s="507"/>
      <c r="AI185" s="506" t="e">
        <f t="shared" si="11"/>
        <v>#N/A</v>
      </c>
      <c r="AJ185" s="508"/>
      <c r="AK185" s="502"/>
      <c r="AL185" s="506" t="e">
        <f t="shared" si="12"/>
        <v>#N/A</v>
      </c>
      <c r="AM185" s="509"/>
      <c r="AN185" s="510">
        <f t="shared" si="13"/>
        <v>0</v>
      </c>
      <c r="AO185" s="511">
        <f t="shared" si="14"/>
        <v>42</v>
      </c>
      <c r="AP185" s="512">
        <f t="shared" si="15"/>
        <v>0</v>
      </c>
      <c r="AR185" s="491">
        <f t="shared" si="16"/>
        <v>0</v>
      </c>
      <c r="AS185" s="492">
        <f t="shared" si="17"/>
        <v>40</v>
      </c>
      <c r="AT185" s="493">
        <f t="shared" si="18"/>
        <v>0</v>
      </c>
      <c r="AU185" s="494">
        <f t="shared" si="19"/>
        <v>0</v>
      </c>
      <c r="AV185" s="495">
        <f t="shared" si="20"/>
        <v>40</v>
      </c>
      <c r="AW185" s="496">
        <f t="shared" si="21"/>
        <v>0</v>
      </c>
      <c r="AX185" s="491">
        <f t="shared" si="22"/>
        <v>0</v>
      </c>
      <c r="AY185" s="495">
        <f t="shared" si="23"/>
        <v>37</v>
      </c>
      <c r="AZ185" s="496">
        <f t="shared" si="24"/>
        <v>0</v>
      </c>
      <c r="BD185" s="497">
        <f t="shared" si="25"/>
        <v>0</v>
      </c>
      <c r="BE185" s="353"/>
      <c r="BF185" s="498">
        <f t="shared" si="26"/>
        <v>0</v>
      </c>
    </row>
    <row r="186" spans="1:58" ht="15.6" x14ac:dyDescent="0.2">
      <c r="A186" s="499"/>
      <c r="B186" s="478">
        <f t="shared" si="27"/>
        <v>55</v>
      </c>
      <c r="C186" s="479" t="s">
        <v>124</v>
      </c>
      <c r="D186" s="568">
        <v>6860</v>
      </c>
      <c r="E186" s="481">
        <f t="shared" si="1"/>
        <v>10</v>
      </c>
      <c r="F186" s="569">
        <v>6860</v>
      </c>
      <c r="G186" s="568">
        <v>5880</v>
      </c>
      <c r="H186" s="481">
        <f t="shared" si="2"/>
        <v>12</v>
      </c>
      <c r="I186" s="569">
        <v>5880</v>
      </c>
      <c r="J186" s="568">
        <v>9220</v>
      </c>
      <c r="K186" s="483">
        <f t="shared" si="3"/>
        <v>8</v>
      </c>
      <c r="L186" s="569">
        <v>9220</v>
      </c>
      <c r="M186" s="568">
        <v>6960</v>
      </c>
      <c r="N186" s="484">
        <f t="shared" si="4"/>
        <v>12</v>
      </c>
      <c r="O186" s="569">
        <v>6960</v>
      </c>
      <c r="P186" s="568">
        <v>9540</v>
      </c>
      <c r="Q186" s="484">
        <f t="shared" si="5"/>
        <v>10</v>
      </c>
      <c r="R186" s="569">
        <v>6540</v>
      </c>
      <c r="S186" s="568">
        <v>9899</v>
      </c>
      <c r="T186" s="484">
        <f t="shared" si="6"/>
        <v>9</v>
      </c>
      <c r="U186" s="569">
        <v>7000</v>
      </c>
      <c r="V186" s="568">
        <v>12022</v>
      </c>
      <c r="W186" s="484">
        <f t="shared" si="7"/>
        <v>9</v>
      </c>
      <c r="X186" s="569">
        <v>9180</v>
      </c>
      <c r="Y186" s="568">
        <v>8340</v>
      </c>
      <c r="Z186" s="484">
        <f t="shared" si="8"/>
        <v>11</v>
      </c>
      <c r="AA186" s="569">
        <v>8340</v>
      </c>
      <c r="AB186" s="568">
        <v>6780</v>
      </c>
      <c r="AC186" s="484">
        <f t="shared" si="9"/>
        <v>14</v>
      </c>
      <c r="AD186" s="569">
        <v>6780</v>
      </c>
      <c r="AE186" s="568">
        <v>7720</v>
      </c>
      <c r="AF186" s="484">
        <f t="shared" si="10"/>
        <v>11</v>
      </c>
      <c r="AG186" s="569">
        <v>7720</v>
      </c>
      <c r="AH186" s="570">
        <v>6940</v>
      </c>
      <c r="AI186" s="484">
        <f t="shared" si="11"/>
        <v>10</v>
      </c>
      <c r="AJ186" s="571">
        <v>6940</v>
      </c>
      <c r="AK186" s="568">
        <v>8560</v>
      </c>
      <c r="AL186" s="484">
        <f t="shared" si="12"/>
        <v>9</v>
      </c>
      <c r="AM186" s="572">
        <v>8560</v>
      </c>
      <c r="AN186" s="488">
        <f t="shared" si="13"/>
        <v>98721</v>
      </c>
      <c r="AO186" s="489">
        <f t="shared" si="14"/>
        <v>10</v>
      </c>
      <c r="AP186" s="490">
        <f t="shared" si="15"/>
        <v>89980</v>
      </c>
      <c r="AR186" s="513">
        <f t="shared" si="16"/>
        <v>48359</v>
      </c>
      <c r="AS186" s="524">
        <f t="shared" si="17"/>
        <v>10</v>
      </c>
      <c r="AT186" s="518">
        <f t="shared" si="18"/>
        <v>42460</v>
      </c>
      <c r="AU186" s="525">
        <f t="shared" si="19"/>
        <v>50362</v>
      </c>
      <c r="AV186" s="517">
        <f t="shared" si="20"/>
        <v>9</v>
      </c>
      <c r="AW186" s="518">
        <f t="shared" si="21"/>
        <v>47520</v>
      </c>
      <c r="AX186" s="513">
        <f t="shared" si="22"/>
        <v>12740</v>
      </c>
      <c r="AY186" s="517">
        <f t="shared" si="23"/>
        <v>12</v>
      </c>
      <c r="AZ186" s="518">
        <f t="shared" si="24"/>
        <v>12740</v>
      </c>
      <c r="BD186" s="497">
        <f t="shared" si="25"/>
        <v>98721</v>
      </c>
      <c r="BE186" s="353"/>
      <c r="BF186" s="526">
        <f t="shared" si="26"/>
        <v>89980</v>
      </c>
    </row>
    <row r="187" spans="1:58" ht="15.6" x14ac:dyDescent="0.2">
      <c r="A187" s="499"/>
      <c r="B187" s="500">
        <f t="shared" si="27"/>
        <v>56</v>
      </c>
      <c r="C187" s="501" t="s">
        <v>125</v>
      </c>
      <c r="D187" s="502"/>
      <c r="E187" s="503" t="e">
        <f t="shared" si="1"/>
        <v>#N/A</v>
      </c>
      <c r="F187" s="504"/>
      <c r="G187" s="502"/>
      <c r="H187" s="503" t="e">
        <f t="shared" si="2"/>
        <v>#N/A</v>
      </c>
      <c r="I187" s="504"/>
      <c r="J187" s="502"/>
      <c r="K187" s="505" t="e">
        <f t="shared" si="3"/>
        <v>#N/A</v>
      </c>
      <c r="L187" s="504"/>
      <c r="M187" s="502"/>
      <c r="N187" s="506" t="e">
        <f t="shared" si="4"/>
        <v>#N/A</v>
      </c>
      <c r="O187" s="504"/>
      <c r="P187" s="502"/>
      <c r="Q187" s="506" t="e">
        <f t="shared" si="5"/>
        <v>#N/A</v>
      </c>
      <c r="R187" s="504"/>
      <c r="S187" s="502"/>
      <c r="T187" s="506" t="e">
        <f t="shared" si="6"/>
        <v>#N/A</v>
      </c>
      <c r="U187" s="504"/>
      <c r="V187" s="502"/>
      <c r="W187" s="506" t="e">
        <f t="shared" si="7"/>
        <v>#N/A</v>
      </c>
      <c r="X187" s="504"/>
      <c r="Y187" s="502"/>
      <c r="Z187" s="506" t="e">
        <f t="shared" si="8"/>
        <v>#N/A</v>
      </c>
      <c r="AA187" s="504"/>
      <c r="AB187" s="502"/>
      <c r="AC187" s="506" t="e">
        <f t="shared" si="9"/>
        <v>#N/A</v>
      </c>
      <c r="AD187" s="504"/>
      <c r="AE187" s="502"/>
      <c r="AF187" s="506" t="e">
        <f t="shared" si="10"/>
        <v>#N/A</v>
      </c>
      <c r="AG187" s="504"/>
      <c r="AH187" s="507">
        <v>1520</v>
      </c>
      <c r="AI187" s="506">
        <f t="shared" si="11"/>
        <v>26</v>
      </c>
      <c r="AJ187" s="508"/>
      <c r="AK187" s="502"/>
      <c r="AL187" s="506" t="e">
        <f t="shared" si="12"/>
        <v>#N/A</v>
      </c>
      <c r="AM187" s="509"/>
      <c r="AN187" s="510">
        <f t="shared" si="13"/>
        <v>1520</v>
      </c>
      <c r="AO187" s="511">
        <f t="shared" si="14"/>
        <v>36</v>
      </c>
      <c r="AP187" s="512">
        <f t="shared" si="15"/>
        <v>0</v>
      </c>
      <c r="AR187" s="491">
        <f t="shared" si="16"/>
        <v>0</v>
      </c>
      <c r="AS187" s="492">
        <f t="shared" si="17"/>
        <v>40</v>
      </c>
      <c r="AT187" s="493">
        <f t="shared" si="18"/>
        <v>0</v>
      </c>
      <c r="AU187" s="494">
        <f t="shared" si="19"/>
        <v>1520</v>
      </c>
      <c r="AV187" s="495">
        <f t="shared" si="20"/>
        <v>33</v>
      </c>
      <c r="AW187" s="496">
        <f t="shared" si="21"/>
        <v>0</v>
      </c>
      <c r="AX187" s="491">
        <f t="shared" si="22"/>
        <v>0</v>
      </c>
      <c r="AY187" s="495">
        <f t="shared" si="23"/>
        <v>37</v>
      </c>
      <c r="AZ187" s="496">
        <f t="shared" si="24"/>
        <v>0</v>
      </c>
      <c r="BD187" s="497">
        <f t="shared" si="25"/>
        <v>1520</v>
      </c>
      <c r="BE187" s="353"/>
      <c r="BF187" s="498">
        <f t="shared" si="26"/>
        <v>0</v>
      </c>
    </row>
    <row r="188" spans="1:58" ht="15.6" x14ac:dyDescent="0.2">
      <c r="A188" s="528"/>
      <c r="B188" s="529">
        <f t="shared" si="27"/>
        <v>57</v>
      </c>
      <c r="C188" s="530" t="s">
        <v>126</v>
      </c>
      <c r="D188" s="531">
        <v>1740</v>
      </c>
      <c r="E188" s="481">
        <f t="shared" si="1"/>
        <v>20</v>
      </c>
      <c r="F188" s="533">
        <v>1740</v>
      </c>
      <c r="G188" s="531">
        <v>2640</v>
      </c>
      <c r="H188" s="532">
        <f t="shared" si="2"/>
        <v>16</v>
      </c>
      <c r="I188" s="533">
        <v>2640</v>
      </c>
      <c r="J188" s="531">
        <v>3620</v>
      </c>
      <c r="K188" s="534">
        <f t="shared" si="3"/>
        <v>18</v>
      </c>
      <c r="L188" s="533">
        <v>3620</v>
      </c>
      <c r="M188" s="531">
        <v>3040</v>
      </c>
      <c r="N188" s="535">
        <f t="shared" si="4"/>
        <v>19</v>
      </c>
      <c r="O188" s="533">
        <v>3040</v>
      </c>
      <c r="P188" s="531">
        <v>3940</v>
      </c>
      <c r="Q188" s="535">
        <f t="shared" si="5"/>
        <v>17</v>
      </c>
      <c r="R188" s="533">
        <v>3940</v>
      </c>
      <c r="S188" s="531">
        <v>2860</v>
      </c>
      <c r="T188" s="535">
        <f t="shared" si="6"/>
        <v>18</v>
      </c>
      <c r="U188" s="533">
        <v>2860</v>
      </c>
      <c r="V188" s="531">
        <v>4040</v>
      </c>
      <c r="W188" s="535">
        <f t="shared" si="7"/>
        <v>17</v>
      </c>
      <c r="X188" s="533">
        <v>4040</v>
      </c>
      <c r="Y188" s="531">
        <v>2600</v>
      </c>
      <c r="Z188" s="535">
        <f t="shared" si="8"/>
        <v>17</v>
      </c>
      <c r="AA188" s="533">
        <v>2600</v>
      </c>
      <c r="AB188" s="531">
        <v>2980</v>
      </c>
      <c r="AC188" s="535">
        <f t="shared" si="9"/>
        <v>18</v>
      </c>
      <c r="AD188" s="533">
        <v>2980</v>
      </c>
      <c r="AE188" s="531">
        <v>3260</v>
      </c>
      <c r="AF188" s="535">
        <f t="shared" si="10"/>
        <v>17</v>
      </c>
      <c r="AG188" s="533">
        <v>3260</v>
      </c>
      <c r="AH188" s="536">
        <v>2600</v>
      </c>
      <c r="AI188" s="535">
        <f t="shared" si="11"/>
        <v>19</v>
      </c>
      <c r="AJ188" s="537">
        <v>2600</v>
      </c>
      <c r="AK188" s="531">
        <v>3680</v>
      </c>
      <c r="AL188" s="535">
        <f t="shared" si="12"/>
        <v>15</v>
      </c>
      <c r="AM188" s="538">
        <v>3680</v>
      </c>
      <c r="AN188" s="488">
        <f t="shared" si="13"/>
        <v>37000</v>
      </c>
      <c r="AO188" s="539">
        <f t="shared" si="14"/>
        <v>18</v>
      </c>
      <c r="AP188" s="540">
        <f t="shared" si="15"/>
        <v>37000</v>
      </c>
      <c r="AR188" s="513">
        <f t="shared" si="16"/>
        <v>17840</v>
      </c>
      <c r="AS188" s="600">
        <f t="shared" si="17"/>
        <v>18</v>
      </c>
      <c r="AT188" s="601">
        <f t="shared" si="18"/>
        <v>17840</v>
      </c>
      <c r="AU188" s="525">
        <f t="shared" si="19"/>
        <v>19160</v>
      </c>
      <c r="AV188" s="602">
        <f t="shared" si="20"/>
        <v>18</v>
      </c>
      <c r="AW188" s="601">
        <f t="shared" si="21"/>
        <v>19160</v>
      </c>
      <c r="AX188" s="513">
        <f t="shared" si="22"/>
        <v>4380</v>
      </c>
      <c r="AY188" s="602">
        <f t="shared" si="23"/>
        <v>19</v>
      </c>
      <c r="AZ188" s="601">
        <f t="shared" si="24"/>
        <v>4380</v>
      </c>
      <c r="BD188" s="497">
        <f t="shared" si="25"/>
        <v>37000</v>
      </c>
      <c r="BE188" s="545"/>
      <c r="BF188" s="546">
        <f t="shared" si="26"/>
        <v>37000</v>
      </c>
    </row>
    <row r="189" spans="1:58" ht="14.25" customHeight="1" x14ac:dyDescent="0.2">
      <c r="A189" s="547" t="s">
        <v>127</v>
      </c>
      <c r="B189" s="548">
        <f t="shared" si="27"/>
        <v>58</v>
      </c>
      <c r="C189" s="549" t="s">
        <v>128</v>
      </c>
      <c r="D189" s="603">
        <v>41980</v>
      </c>
      <c r="E189" s="554">
        <f t="shared" si="1"/>
        <v>2</v>
      </c>
      <c r="F189" s="604">
        <v>41980</v>
      </c>
      <c r="G189" s="603">
        <v>45840</v>
      </c>
      <c r="H189" s="605">
        <f t="shared" si="2"/>
        <v>2</v>
      </c>
      <c r="I189" s="604">
        <v>45840</v>
      </c>
      <c r="J189" s="603">
        <v>48920</v>
      </c>
      <c r="K189" s="553">
        <f t="shared" si="3"/>
        <v>2</v>
      </c>
      <c r="L189" s="604">
        <v>48920</v>
      </c>
      <c r="M189" s="603">
        <v>49580</v>
      </c>
      <c r="N189" s="554">
        <f t="shared" si="4"/>
        <v>2</v>
      </c>
      <c r="O189" s="604">
        <v>49580</v>
      </c>
      <c r="P189" s="603">
        <v>52960</v>
      </c>
      <c r="Q189" s="554">
        <f t="shared" si="5"/>
        <v>2</v>
      </c>
      <c r="R189" s="604">
        <v>52960</v>
      </c>
      <c r="S189" s="603">
        <v>42780</v>
      </c>
      <c r="T189" s="554">
        <f t="shared" si="6"/>
        <v>2</v>
      </c>
      <c r="U189" s="604">
        <v>42780</v>
      </c>
      <c r="V189" s="603">
        <v>38120</v>
      </c>
      <c r="W189" s="554">
        <f t="shared" si="7"/>
        <v>3</v>
      </c>
      <c r="X189" s="604">
        <v>38120</v>
      </c>
      <c r="Y189" s="603">
        <v>31960</v>
      </c>
      <c r="Z189" s="506">
        <f t="shared" si="8"/>
        <v>2</v>
      </c>
      <c r="AA189" s="604">
        <v>31960</v>
      </c>
      <c r="AB189" s="603">
        <v>35900</v>
      </c>
      <c r="AC189" s="506">
        <f t="shared" si="9"/>
        <v>2</v>
      </c>
      <c r="AD189" s="604">
        <v>35900</v>
      </c>
      <c r="AE189" s="603">
        <v>42100</v>
      </c>
      <c r="AF189" s="506">
        <f t="shared" si="10"/>
        <v>2</v>
      </c>
      <c r="AG189" s="606">
        <v>42100</v>
      </c>
      <c r="AH189" s="607">
        <v>40840</v>
      </c>
      <c r="AI189" s="506">
        <f t="shared" si="11"/>
        <v>2</v>
      </c>
      <c r="AJ189" s="608">
        <v>40840</v>
      </c>
      <c r="AK189" s="603">
        <v>44180</v>
      </c>
      <c r="AL189" s="506">
        <f t="shared" si="12"/>
        <v>2</v>
      </c>
      <c r="AM189" s="609">
        <v>44180</v>
      </c>
      <c r="AN189" s="558">
        <f t="shared" si="13"/>
        <v>515160</v>
      </c>
      <c r="AO189" s="511">
        <f t="shared" si="14"/>
        <v>2</v>
      </c>
      <c r="AP189" s="559">
        <f t="shared" si="15"/>
        <v>515160</v>
      </c>
      <c r="AR189" s="594">
        <f t="shared" si="16"/>
        <v>282060</v>
      </c>
      <c r="AS189" s="610">
        <f t="shared" si="17"/>
        <v>2</v>
      </c>
      <c r="AT189" s="599">
        <f t="shared" si="18"/>
        <v>282060</v>
      </c>
      <c r="AU189" s="611">
        <f t="shared" si="19"/>
        <v>233100</v>
      </c>
      <c r="AV189" s="598">
        <f t="shared" si="20"/>
        <v>2</v>
      </c>
      <c r="AW189" s="599">
        <f t="shared" si="21"/>
        <v>233100</v>
      </c>
      <c r="AX189" s="594">
        <f t="shared" si="22"/>
        <v>87820</v>
      </c>
      <c r="AY189" s="598">
        <f t="shared" si="23"/>
        <v>2</v>
      </c>
      <c r="AZ189" s="599">
        <f t="shared" si="24"/>
        <v>87820</v>
      </c>
      <c r="BD189" s="566">
        <f t="shared" si="25"/>
        <v>515160</v>
      </c>
      <c r="BE189" s="353"/>
      <c r="BF189" s="612">
        <f t="shared" si="26"/>
        <v>515160</v>
      </c>
    </row>
    <row r="190" spans="1:58" ht="16.5" customHeight="1" x14ac:dyDescent="0.2">
      <c r="A190" s="499"/>
      <c r="B190" s="478">
        <f t="shared" si="27"/>
        <v>59</v>
      </c>
      <c r="C190" s="479" t="s">
        <v>129</v>
      </c>
      <c r="D190" s="568">
        <v>1100</v>
      </c>
      <c r="E190" s="481">
        <f t="shared" si="1"/>
        <v>25</v>
      </c>
      <c r="F190" s="569">
        <v>1100</v>
      </c>
      <c r="G190" s="568">
        <v>880</v>
      </c>
      <c r="H190" s="481">
        <f t="shared" si="2"/>
        <v>26</v>
      </c>
      <c r="I190" s="569">
        <v>880</v>
      </c>
      <c r="J190" s="568">
        <v>980</v>
      </c>
      <c r="K190" s="483">
        <f t="shared" si="3"/>
        <v>27</v>
      </c>
      <c r="L190" s="569">
        <v>980</v>
      </c>
      <c r="M190" s="568">
        <v>3620</v>
      </c>
      <c r="N190" s="484">
        <f t="shared" si="4"/>
        <v>17</v>
      </c>
      <c r="O190" s="569">
        <v>3620</v>
      </c>
      <c r="P190" s="568">
        <v>3200</v>
      </c>
      <c r="Q190" s="484">
        <f t="shared" si="5"/>
        <v>18</v>
      </c>
      <c r="R190" s="569">
        <v>3200</v>
      </c>
      <c r="S190" s="568">
        <v>2300</v>
      </c>
      <c r="T190" s="484">
        <f t="shared" si="6"/>
        <v>21</v>
      </c>
      <c r="U190" s="569">
        <v>2300</v>
      </c>
      <c r="V190" s="568">
        <v>3320</v>
      </c>
      <c r="W190" s="484">
        <f t="shared" si="7"/>
        <v>19</v>
      </c>
      <c r="X190" s="569">
        <v>3320</v>
      </c>
      <c r="Y190" s="568">
        <v>3420</v>
      </c>
      <c r="Z190" s="484">
        <f t="shared" si="8"/>
        <v>16</v>
      </c>
      <c r="AA190" s="569">
        <v>3420</v>
      </c>
      <c r="AB190" s="568">
        <v>2480</v>
      </c>
      <c r="AC190" s="484">
        <f t="shared" si="9"/>
        <v>20</v>
      </c>
      <c r="AD190" s="569">
        <v>2480</v>
      </c>
      <c r="AE190" s="568">
        <v>3160</v>
      </c>
      <c r="AF190" s="484">
        <f t="shared" si="10"/>
        <v>19</v>
      </c>
      <c r="AG190" s="569">
        <v>3160</v>
      </c>
      <c r="AH190" s="570">
        <v>3820</v>
      </c>
      <c r="AI190" s="484">
        <f t="shared" si="11"/>
        <v>16</v>
      </c>
      <c r="AJ190" s="571">
        <v>3820</v>
      </c>
      <c r="AK190" s="568">
        <v>3300</v>
      </c>
      <c r="AL190" s="484">
        <f t="shared" si="12"/>
        <v>17</v>
      </c>
      <c r="AM190" s="572">
        <v>3300</v>
      </c>
      <c r="AN190" s="488">
        <f t="shared" si="13"/>
        <v>31580</v>
      </c>
      <c r="AO190" s="489">
        <f t="shared" si="14"/>
        <v>19</v>
      </c>
      <c r="AP190" s="490">
        <f t="shared" si="15"/>
        <v>31580</v>
      </c>
      <c r="AR190" s="513">
        <f t="shared" si="16"/>
        <v>12080</v>
      </c>
      <c r="AS190" s="524">
        <f t="shared" si="17"/>
        <v>22</v>
      </c>
      <c r="AT190" s="518">
        <f t="shared" si="18"/>
        <v>12080</v>
      </c>
      <c r="AU190" s="525">
        <f t="shared" si="19"/>
        <v>19500</v>
      </c>
      <c r="AV190" s="517">
        <f t="shared" si="20"/>
        <v>17</v>
      </c>
      <c r="AW190" s="518">
        <f t="shared" si="21"/>
        <v>19500</v>
      </c>
      <c r="AX190" s="513">
        <f t="shared" si="22"/>
        <v>1980</v>
      </c>
      <c r="AY190" s="517">
        <f t="shared" si="23"/>
        <v>24</v>
      </c>
      <c r="AZ190" s="518">
        <f t="shared" si="24"/>
        <v>1980</v>
      </c>
      <c r="BD190" s="497">
        <f t="shared" si="25"/>
        <v>31580</v>
      </c>
      <c r="BE190" s="353"/>
      <c r="BF190" s="526">
        <f t="shared" si="26"/>
        <v>31580</v>
      </c>
    </row>
    <row r="191" spans="1:58" ht="15.6" x14ac:dyDescent="0.2">
      <c r="A191" s="499"/>
      <c r="B191" s="500">
        <f t="shared" si="27"/>
        <v>60</v>
      </c>
      <c r="C191" s="501" t="s">
        <v>130</v>
      </c>
      <c r="D191" s="502"/>
      <c r="E191" s="503" t="e">
        <f t="shared" si="1"/>
        <v>#N/A</v>
      </c>
      <c r="F191" s="504"/>
      <c r="G191" s="502"/>
      <c r="H191" s="503" t="e">
        <f t="shared" si="2"/>
        <v>#N/A</v>
      </c>
      <c r="I191" s="504"/>
      <c r="J191" s="502"/>
      <c r="K191" s="505" t="e">
        <f t="shared" si="3"/>
        <v>#N/A</v>
      </c>
      <c r="L191" s="504"/>
      <c r="M191" s="502"/>
      <c r="N191" s="506" t="e">
        <f t="shared" si="4"/>
        <v>#N/A</v>
      </c>
      <c r="O191" s="504"/>
      <c r="P191" s="502"/>
      <c r="Q191" s="506" t="e">
        <f t="shared" si="5"/>
        <v>#N/A</v>
      </c>
      <c r="R191" s="504"/>
      <c r="S191" s="502"/>
      <c r="T191" s="506" t="e">
        <f t="shared" si="6"/>
        <v>#N/A</v>
      </c>
      <c r="U191" s="504"/>
      <c r="V191" s="502"/>
      <c r="W191" s="506" t="e">
        <f t="shared" si="7"/>
        <v>#N/A</v>
      </c>
      <c r="X191" s="504"/>
      <c r="Y191" s="502"/>
      <c r="Z191" s="506" t="e">
        <f t="shared" si="8"/>
        <v>#N/A</v>
      </c>
      <c r="AA191" s="504"/>
      <c r="AB191" s="502"/>
      <c r="AC191" s="506" t="e">
        <f t="shared" si="9"/>
        <v>#N/A</v>
      </c>
      <c r="AD191" s="504"/>
      <c r="AE191" s="502"/>
      <c r="AF191" s="506" t="e">
        <f t="shared" si="10"/>
        <v>#N/A</v>
      </c>
      <c r="AG191" s="504"/>
      <c r="AH191" s="507"/>
      <c r="AI191" s="506" t="e">
        <f t="shared" si="11"/>
        <v>#N/A</v>
      </c>
      <c r="AJ191" s="508"/>
      <c r="AK191" s="502"/>
      <c r="AL191" s="506" t="e">
        <f t="shared" si="12"/>
        <v>#N/A</v>
      </c>
      <c r="AM191" s="509"/>
      <c r="AN191" s="510">
        <f t="shared" si="13"/>
        <v>0</v>
      </c>
      <c r="AO191" s="511">
        <f t="shared" si="14"/>
        <v>42</v>
      </c>
      <c r="AP191" s="512">
        <f t="shared" si="15"/>
        <v>0</v>
      </c>
      <c r="AR191" s="491">
        <f t="shared" si="16"/>
        <v>0</v>
      </c>
      <c r="AS191" s="492">
        <f t="shared" si="17"/>
        <v>40</v>
      </c>
      <c r="AT191" s="493">
        <f t="shared" si="18"/>
        <v>0</v>
      </c>
      <c r="AU191" s="494">
        <f t="shared" si="19"/>
        <v>0</v>
      </c>
      <c r="AV191" s="495">
        <f t="shared" si="20"/>
        <v>40</v>
      </c>
      <c r="AW191" s="496">
        <f t="shared" si="21"/>
        <v>0</v>
      </c>
      <c r="AX191" s="491">
        <f t="shared" si="22"/>
        <v>0</v>
      </c>
      <c r="AY191" s="495">
        <f t="shared" si="23"/>
        <v>37</v>
      </c>
      <c r="AZ191" s="496">
        <f t="shared" si="24"/>
        <v>0</v>
      </c>
      <c r="BD191" s="497">
        <f t="shared" si="25"/>
        <v>0</v>
      </c>
      <c r="BE191" s="353"/>
      <c r="BF191" s="498">
        <f t="shared" si="26"/>
        <v>0</v>
      </c>
    </row>
    <row r="192" spans="1:58" ht="15.6" x14ac:dyDescent="0.2">
      <c r="A192" s="499"/>
      <c r="B192" s="478">
        <f t="shared" si="27"/>
        <v>61</v>
      </c>
      <c r="C192" s="479" t="s">
        <v>131</v>
      </c>
      <c r="D192" s="480"/>
      <c r="E192" s="481" t="e">
        <f t="shared" si="1"/>
        <v>#N/A</v>
      </c>
      <c r="F192" s="482"/>
      <c r="G192" s="480"/>
      <c r="H192" s="481" t="e">
        <f t="shared" si="2"/>
        <v>#N/A</v>
      </c>
      <c r="I192" s="482"/>
      <c r="J192" s="480"/>
      <c r="K192" s="483" t="e">
        <f t="shared" si="3"/>
        <v>#N/A</v>
      </c>
      <c r="L192" s="482"/>
      <c r="M192" s="480"/>
      <c r="N192" s="484" t="e">
        <f t="shared" si="4"/>
        <v>#N/A</v>
      </c>
      <c r="O192" s="482"/>
      <c r="P192" s="480"/>
      <c r="Q192" s="484" t="e">
        <f t="shared" si="5"/>
        <v>#N/A</v>
      </c>
      <c r="R192" s="482"/>
      <c r="S192" s="480"/>
      <c r="T192" s="484" t="e">
        <f t="shared" si="6"/>
        <v>#N/A</v>
      </c>
      <c r="U192" s="482"/>
      <c r="V192" s="480"/>
      <c r="W192" s="484" t="e">
        <f t="shared" si="7"/>
        <v>#N/A</v>
      </c>
      <c r="X192" s="482"/>
      <c r="Y192" s="480"/>
      <c r="Z192" s="484" t="e">
        <f t="shared" si="8"/>
        <v>#N/A</v>
      </c>
      <c r="AA192" s="482"/>
      <c r="AB192" s="480"/>
      <c r="AC192" s="484" t="e">
        <f t="shared" si="9"/>
        <v>#N/A</v>
      </c>
      <c r="AD192" s="482"/>
      <c r="AE192" s="480"/>
      <c r="AF192" s="484" t="e">
        <f t="shared" si="10"/>
        <v>#N/A</v>
      </c>
      <c r="AG192" s="482"/>
      <c r="AH192" s="485"/>
      <c r="AI192" s="484" t="e">
        <f t="shared" si="11"/>
        <v>#N/A</v>
      </c>
      <c r="AJ192" s="486"/>
      <c r="AK192" s="480"/>
      <c r="AL192" s="484" t="e">
        <f t="shared" si="12"/>
        <v>#N/A</v>
      </c>
      <c r="AM192" s="487"/>
      <c r="AN192" s="488">
        <f t="shared" si="13"/>
        <v>0</v>
      </c>
      <c r="AO192" s="489">
        <f t="shared" si="14"/>
        <v>42</v>
      </c>
      <c r="AP192" s="490">
        <f t="shared" si="15"/>
        <v>0</v>
      </c>
      <c r="AR192" s="513">
        <f t="shared" si="16"/>
        <v>0</v>
      </c>
      <c r="AS192" s="514">
        <f t="shared" si="17"/>
        <v>40</v>
      </c>
      <c r="AT192" s="515">
        <f t="shared" si="18"/>
        <v>0</v>
      </c>
      <c r="AU192" s="516">
        <f t="shared" si="19"/>
        <v>0</v>
      </c>
      <c r="AV192" s="517">
        <f t="shared" si="20"/>
        <v>40</v>
      </c>
      <c r="AW192" s="518">
        <f t="shared" si="21"/>
        <v>0</v>
      </c>
      <c r="AX192" s="513">
        <f t="shared" si="22"/>
        <v>0</v>
      </c>
      <c r="AY192" s="517">
        <f t="shared" si="23"/>
        <v>37</v>
      </c>
      <c r="AZ192" s="518">
        <f t="shared" si="24"/>
        <v>0</v>
      </c>
      <c r="BD192" s="497">
        <f t="shared" si="25"/>
        <v>0</v>
      </c>
      <c r="BE192" s="353"/>
      <c r="BF192" s="498">
        <f t="shared" si="26"/>
        <v>0</v>
      </c>
    </row>
    <row r="193" spans="1:58" ht="15.6" x14ac:dyDescent="0.2">
      <c r="A193" s="499"/>
      <c r="B193" s="500">
        <f t="shared" si="27"/>
        <v>62</v>
      </c>
      <c r="C193" s="501" t="s">
        <v>132</v>
      </c>
      <c r="D193" s="519">
        <v>1540</v>
      </c>
      <c r="E193" s="503">
        <f t="shared" si="1"/>
        <v>22</v>
      </c>
      <c r="F193" s="520">
        <v>1540</v>
      </c>
      <c r="G193" s="519">
        <v>940</v>
      </c>
      <c r="H193" s="503">
        <f t="shared" si="2"/>
        <v>25</v>
      </c>
      <c r="I193" s="520">
        <v>940</v>
      </c>
      <c r="J193" s="519">
        <v>1260</v>
      </c>
      <c r="K193" s="505">
        <f t="shared" si="3"/>
        <v>25</v>
      </c>
      <c r="L193" s="520">
        <v>1260</v>
      </c>
      <c r="M193" s="519">
        <v>1940</v>
      </c>
      <c r="N193" s="506">
        <f t="shared" si="4"/>
        <v>26</v>
      </c>
      <c r="O193" s="520">
        <v>1940</v>
      </c>
      <c r="P193" s="519">
        <v>1340</v>
      </c>
      <c r="Q193" s="506">
        <f t="shared" si="5"/>
        <v>27</v>
      </c>
      <c r="R193" s="520">
        <v>1340</v>
      </c>
      <c r="S193" s="519">
        <v>1740</v>
      </c>
      <c r="T193" s="506">
        <f t="shared" si="6"/>
        <v>24</v>
      </c>
      <c r="U193" s="520">
        <v>1740</v>
      </c>
      <c r="V193" s="519">
        <v>1320</v>
      </c>
      <c r="W193" s="506">
        <f t="shared" si="7"/>
        <v>25</v>
      </c>
      <c r="X193" s="520">
        <v>1320</v>
      </c>
      <c r="Y193" s="519">
        <v>1440</v>
      </c>
      <c r="Z193" s="506">
        <f t="shared" si="8"/>
        <v>24</v>
      </c>
      <c r="AA193" s="520">
        <v>1440</v>
      </c>
      <c r="AB193" s="519">
        <v>1600</v>
      </c>
      <c r="AC193" s="506">
        <f t="shared" si="9"/>
        <v>23</v>
      </c>
      <c r="AD193" s="520">
        <v>1600</v>
      </c>
      <c r="AE193" s="519">
        <v>2060</v>
      </c>
      <c r="AF193" s="506">
        <f t="shared" si="10"/>
        <v>23</v>
      </c>
      <c r="AG193" s="520">
        <v>2060</v>
      </c>
      <c r="AH193" s="521">
        <v>2480</v>
      </c>
      <c r="AI193" s="506">
        <f t="shared" si="11"/>
        <v>20</v>
      </c>
      <c r="AJ193" s="522">
        <v>2480</v>
      </c>
      <c r="AK193" s="519">
        <v>2680</v>
      </c>
      <c r="AL193" s="506">
        <f t="shared" si="12"/>
        <v>20</v>
      </c>
      <c r="AM193" s="523">
        <v>2680</v>
      </c>
      <c r="AN193" s="510">
        <f t="shared" si="13"/>
        <v>20340</v>
      </c>
      <c r="AO193" s="511">
        <f t="shared" si="14"/>
        <v>26</v>
      </c>
      <c r="AP193" s="512">
        <f t="shared" si="15"/>
        <v>20340</v>
      </c>
      <c r="AR193" s="491">
        <f t="shared" si="16"/>
        <v>8760</v>
      </c>
      <c r="AS193" s="573">
        <f t="shared" si="17"/>
        <v>27</v>
      </c>
      <c r="AT193" s="496">
        <f t="shared" si="18"/>
        <v>8760</v>
      </c>
      <c r="AU193" s="574">
        <f t="shared" si="19"/>
        <v>11580</v>
      </c>
      <c r="AV193" s="495">
        <f t="shared" si="20"/>
        <v>23</v>
      </c>
      <c r="AW193" s="496">
        <f t="shared" si="21"/>
        <v>11580</v>
      </c>
      <c r="AX193" s="491">
        <f t="shared" si="22"/>
        <v>2480</v>
      </c>
      <c r="AY193" s="495">
        <f t="shared" si="23"/>
        <v>22</v>
      </c>
      <c r="AZ193" s="496">
        <f t="shared" si="24"/>
        <v>2480</v>
      </c>
      <c r="BD193" s="497">
        <f t="shared" si="25"/>
        <v>20340</v>
      </c>
      <c r="BE193" s="353"/>
      <c r="BF193" s="526">
        <f t="shared" si="26"/>
        <v>20340</v>
      </c>
    </row>
    <row r="194" spans="1:58" ht="15.6" x14ac:dyDescent="0.2">
      <c r="A194" s="499"/>
      <c r="B194" s="478">
        <f t="shared" si="27"/>
        <v>63</v>
      </c>
      <c r="C194" s="479" t="s">
        <v>133</v>
      </c>
      <c r="D194" s="568">
        <v>660</v>
      </c>
      <c r="E194" s="481">
        <f t="shared" si="1"/>
        <v>27</v>
      </c>
      <c r="F194" s="569">
        <v>660</v>
      </c>
      <c r="G194" s="568">
        <v>720</v>
      </c>
      <c r="H194" s="481">
        <f t="shared" si="2"/>
        <v>29</v>
      </c>
      <c r="I194" s="569">
        <v>720</v>
      </c>
      <c r="J194" s="568">
        <v>760</v>
      </c>
      <c r="K194" s="483">
        <f t="shared" si="3"/>
        <v>30</v>
      </c>
      <c r="L194" s="569">
        <v>760</v>
      </c>
      <c r="M194" s="568">
        <v>2080</v>
      </c>
      <c r="N194" s="484">
        <f t="shared" si="4"/>
        <v>25</v>
      </c>
      <c r="O194" s="569">
        <v>2080</v>
      </c>
      <c r="P194" s="568">
        <v>840</v>
      </c>
      <c r="Q194" s="484">
        <f t="shared" si="5"/>
        <v>28</v>
      </c>
      <c r="R194" s="569">
        <v>840</v>
      </c>
      <c r="S194" s="568">
        <v>1200</v>
      </c>
      <c r="T194" s="484">
        <f t="shared" si="6"/>
        <v>26</v>
      </c>
      <c r="U194" s="569">
        <v>1200</v>
      </c>
      <c r="V194" s="568">
        <v>1100</v>
      </c>
      <c r="W194" s="484">
        <f t="shared" si="7"/>
        <v>27</v>
      </c>
      <c r="X194" s="569">
        <v>1100</v>
      </c>
      <c r="Y194" s="568">
        <v>1060</v>
      </c>
      <c r="Z194" s="484">
        <f t="shared" si="8"/>
        <v>28</v>
      </c>
      <c r="AA194" s="569">
        <v>1060</v>
      </c>
      <c r="AB194" s="568">
        <v>1000</v>
      </c>
      <c r="AC194" s="484">
        <f t="shared" si="9"/>
        <v>29</v>
      </c>
      <c r="AD194" s="569">
        <v>1000</v>
      </c>
      <c r="AE194" s="568">
        <v>1140</v>
      </c>
      <c r="AF194" s="484">
        <f t="shared" si="10"/>
        <v>29</v>
      </c>
      <c r="AG194" s="569">
        <v>1140</v>
      </c>
      <c r="AH194" s="570">
        <v>1360</v>
      </c>
      <c r="AI194" s="484">
        <f t="shared" si="11"/>
        <v>28</v>
      </c>
      <c r="AJ194" s="571">
        <v>1360</v>
      </c>
      <c r="AK194" s="568">
        <v>800</v>
      </c>
      <c r="AL194" s="484">
        <f t="shared" si="12"/>
        <v>30</v>
      </c>
      <c r="AM194" s="572">
        <v>800</v>
      </c>
      <c r="AN194" s="488">
        <f t="shared" si="13"/>
        <v>12720</v>
      </c>
      <c r="AO194" s="489">
        <f t="shared" si="14"/>
        <v>28</v>
      </c>
      <c r="AP194" s="490">
        <f t="shared" si="15"/>
        <v>12720</v>
      </c>
      <c r="AR194" s="513">
        <f t="shared" si="16"/>
        <v>6260</v>
      </c>
      <c r="AS194" s="527">
        <f t="shared" si="17"/>
        <v>28</v>
      </c>
      <c r="AT194" s="518">
        <f t="shared" si="18"/>
        <v>6260</v>
      </c>
      <c r="AU194" s="525">
        <f t="shared" si="19"/>
        <v>6460</v>
      </c>
      <c r="AV194" s="517">
        <f t="shared" si="20"/>
        <v>28</v>
      </c>
      <c r="AW194" s="518">
        <f t="shared" si="21"/>
        <v>6460</v>
      </c>
      <c r="AX194" s="513">
        <f t="shared" si="22"/>
        <v>1380</v>
      </c>
      <c r="AY194" s="517">
        <f t="shared" si="23"/>
        <v>27</v>
      </c>
      <c r="AZ194" s="518">
        <f t="shared" si="24"/>
        <v>1380</v>
      </c>
      <c r="BD194" s="497">
        <f t="shared" si="25"/>
        <v>12720</v>
      </c>
      <c r="BE194" s="353"/>
      <c r="BF194" s="526">
        <f t="shared" si="26"/>
        <v>12720</v>
      </c>
    </row>
    <row r="195" spans="1:58" ht="15.6" x14ac:dyDescent="0.2">
      <c r="A195" s="499"/>
      <c r="B195" s="500">
        <f t="shared" si="27"/>
        <v>64</v>
      </c>
      <c r="C195" s="501" t="s">
        <v>134</v>
      </c>
      <c r="D195" s="502"/>
      <c r="E195" s="503" t="e">
        <f t="shared" si="1"/>
        <v>#N/A</v>
      </c>
      <c r="F195" s="504"/>
      <c r="G195" s="502"/>
      <c r="H195" s="503" t="e">
        <f t="shared" si="2"/>
        <v>#N/A</v>
      </c>
      <c r="I195" s="504"/>
      <c r="J195" s="502"/>
      <c r="K195" s="505" t="e">
        <f t="shared" si="3"/>
        <v>#N/A</v>
      </c>
      <c r="L195" s="504"/>
      <c r="M195" s="502"/>
      <c r="N195" s="506" t="e">
        <f t="shared" si="4"/>
        <v>#N/A</v>
      </c>
      <c r="O195" s="504"/>
      <c r="P195" s="502"/>
      <c r="Q195" s="506" t="e">
        <f t="shared" si="5"/>
        <v>#N/A</v>
      </c>
      <c r="R195" s="504"/>
      <c r="S195" s="502"/>
      <c r="T195" s="506" t="e">
        <f t="shared" si="6"/>
        <v>#N/A</v>
      </c>
      <c r="U195" s="504"/>
      <c r="V195" s="502"/>
      <c r="W195" s="506" t="e">
        <f t="shared" si="7"/>
        <v>#N/A</v>
      </c>
      <c r="X195" s="504"/>
      <c r="Y195" s="502"/>
      <c r="Z195" s="506" t="e">
        <f t="shared" si="8"/>
        <v>#N/A</v>
      </c>
      <c r="AA195" s="504"/>
      <c r="AB195" s="502"/>
      <c r="AC195" s="506" t="e">
        <f t="shared" si="9"/>
        <v>#N/A</v>
      </c>
      <c r="AD195" s="504"/>
      <c r="AE195" s="502"/>
      <c r="AF195" s="506" t="e">
        <f t="shared" si="10"/>
        <v>#N/A</v>
      </c>
      <c r="AG195" s="504"/>
      <c r="AH195" s="507"/>
      <c r="AI195" s="506" t="e">
        <f t="shared" si="11"/>
        <v>#N/A</v>
      </c>
      <c r="AJ195" s="508"/>
      <c r="AK195" s="502"/>
      <c r="AL195" s="506" t="e">
        <f t="shared" si="12"/>
        <v>#N/A</v>
      </c>
      <c r="AM195" s="509"/>
      <c r="AN195" s="510">
        <f t="shared" si="13"/>
        <v>0</v>
      </c>
      <c r="AO195" s="511">
        <f t="shared" si="14"/>
        <v>42</v>
      </c>
      <c r="AP195" s="512">
        <f t="shared" si="15"/>
        <v>0</v>
      </c>
      <c r="AR195" s="491">
        <f t="shared" si="16"/>
        <v>0</v>
      </c>
      <c r="AS195" s="492">
        <f t="shared" si="17"/>
        <v>40</v>
      </c>
      <c r="AT195" s="496">
        <f t="shared" si="18"/>
        <v>0</v>
      </c>
      <c r="AU195" s="574">
        <f t="shared" si="19"/>
        <v>0</v>
      </c>
      <c r="AV195" s="495">
        <f t="shared" si="20"/>
        <v>40</v>
      </c>
      <c r="AW195" s="496">
        <f t="shared" si="21"/>
        <v>0</v>
      </c>
      <c r="AX195" s="491">
        <f t="shared" si="22"/>
        <v>0</v>
      </c>
      <c r="AY195" s="495">
        <f t="shared" si="23"/>
        <v>37</v>
      </c>
      <c r="AZ195" s="496">
        <f t="shared" si="24"/>
        <v>0</v>
      </c>
      <c r="BD195" s="497">
        <f t="shared" si="25"/>
        <v>0</v>
      </c>
      <c r="BE195" s="353"/>
      <c r="BF195" s="498">
        <f t="shared" si="26"/>
        <v>0</v>
      </c>
    </row>
    <row r="196" spans="1:58" ht="15.6" x14ac:dyDescent="0.2">
      <c r="A196" s="499"/>
      <c r="B196" s="478">
        <f t="shared" si="27"/>
        <v>65</v>
      </c>
      <c r="C196" s="479" t="s">
        <v>135</v>
      </c>
      <c r="D196" s="480"/>
      <c r="E196" s="481" t="e">
        <f t="shared" ref="E196:E212" si="28">RANK(D196,$D$132:$D$212,0)</f>
        <v>#N/A</v>
      </c>
      <c r="F196" s="482"/>
      <c r="G196" s="480"/>
      <c r="H196" s="481" t="e">
        <f t="shared" ref="H196:H212" si="29">RANK(G196,$G$132:$G$212,0)</f>
        <v>#N/A</v>
      </c>
      <c r="I196" s="482"/>
      <c r="J196" s="480"/>
      <c r="K196" s="483" t="e">
        <f t="shared" ref="K196:K212" si="30">RANK(J196,$J$132:$J$212)</f>
        <v>#N/A</v>
      </c>
      <c r="L196" s="482"/>
      <c r="M196" s="480"/>
      <c r="N196" s="484" t="e">
        <f t="shared" ref="N196:N212" si="31">RANK(M196,$M$132:$M$212)</f>
        <v>#N/A</v>
      </c>
      <c r="O196" s="482"/>
      <c r="P196" s="480"/>
      <c r="Q196" s="484" t="e">
        <f t="shared" ref="Q196:Q212" si="32">RANK(P196,$P$132:$P$212)</f>
        <v>#N/A</v>
      </c>
      <c r="R196" s="482"/>
      <c r="S196" s="480"/>
      <c r="T196" s="484" t="e">
        <f t="shared" ref="T196:T212" si="33">RANK(S196,$S$132:$S$212)</f>
        <v>#N/A</v>
      </c>
      <c r="U196" s="482"/>
      <c r="V196" s="480"/>
      <c r="W196" s="484" t="e">
        <f t="shared" ref="W196:W212" si="34">RANK(V196,$V$132:$V$212)</f>
        <v>#N/A</v>
      </c>
      <c r="X196" s="482"/>
      <c r="Y196" s="480"/>
      <c r="Z196" s="484" t="e">
        <f t="shared" ref="Z196:Z212" si="35">RANK(Y196,$Y$132:$Y$212)</f>
        <v>#N/A</v>
      </c>
      <c r="AA196" s="482"/>
      <c r="AB196" s="480"/>
      <c r="AC196" s="484" t="e">
        <f t="shared" ref="AC196:AC212" si="36">RANK(AB196,$AB$132:$AB$212)</f>
        <v>#N/A</v>
      </c>
      <c r="AD196" s="482"/>
      <c r="AE196" s="480"/>
      <c r="AF196" s="484" t="e">
        <f t="shared" ref="AF196:AF212" si="37">RANK(AE196,$AE$132:$AE$212)</f>
        <v>#N/A</v>
      </c>
      <c r="AG196" s="482"/>
      <c r="AH196" s="485"/>
      <c r="AI196" s="484" t="e">
        <f t="shared" ref="AI196:AI212" si="38">RANK(AH196,$AH$132:$AH$212)</f>
        <v>#N/A</v>
      </c>
      <c r="AJ196" s="486"/>
      <c r="AK196" s="480"/>
      <c r="AL196" s="484" t="e">
        <f t="shared" ref="AL196:AL212" si="39">RANK(AK196,$AK$132:$AK$212)</f>
        <v>#N/A</v>
      </c>
      <c r="AM196" s="487"/>
      <c r="AN196" s="488">
        <f t="shared" ref="AN196:AN213" si="40">SUMIF($D$5:$AM$5,$AN$5,D196:AM196)</f>
        <v>0</v>
      </c>
      <c r="AO196" s="489">
        <f t="shared" ref="AO196:AO212" si="41">RANK(AN196,$AN$132:$AN$212)</f>
        <v>42</v>
      </c>
      <c r="AP196" s="490">
        <f t="shared" ref="AP196:AP213" si="42">SUMIF($D$5:$AM$5,$AP$5,D196:AM196)</f>
        <v>0</v>
      </c>
      <c r="AR196" s="513">
        <f t="shared" ref="AR196:AR213" si="43">SUMIF($D$5:$U$5,$AR$5,D196:U196)</f>
        <v>0</v>
      </c>
      <c r="AS196" s="514">
        <f t="shared" ref="AS196:AS212" si="44">RANK(AR196,$AR$132:$AR$212)</f>
        <v>40</v>
      </c>
      <c r="AT196" s="515">
        <f t="shared" ref="AT196:AT213" si="45">SUMIF($D$5:$U$5,$AT$5,D196:U196)</f>
        <v>0</v>
      </c>
      <c r="AU196" s="516">
        <f t="shared" ref="AU196:AU213" si="46">SUMIF($V$5:$AM$5,$AU$5,V196:AM196)</f>
        <v>0</v>
      </c>
      <c r="AV196" s="517">
        <f t="shared" ref="AV196:AV212" si="47">RANK(AU196,$AU$132:$AU$211)</f>
        <v>40</v>
      </c>
      <c r="AW196" s="518">
        <f t="shared" ref="AW196:AW213" si="48">SUMIF($V$5:$AM$5,$AW$5,V196:AM196)</f>
        <v>0</v>
      </c>
      <c r="AX196" s="513">
        <f t="shared" ref="AX196:AX213" si="49">SUMIF($D$5:$I$5,$AX$5,D196:I196)</f>
        <v>0</v>
      </c>
      <c r="AY196" s="517">
        <f t="shared" ref="AY196:AY212" si="50">RANK(AX196,$AX$132:$AX$211)</f>
        <v>37</v>
      </c>
      <c r="AZ196" s="518">
        <f t="shared" ref="AZ196:AZ213" si="51">SUMIF($D$5:$I$5,$AZ$5,D196:I196)</f>
        <v>0</v>
      </c>
      <c r="BD196" s="497">
        <f t="shared" ref="BD196:BD213" si="52">AR196+AU196</f>
        <v>0</v>
      </c>
      <c r="BE196" s="353"/>
      <c r="BF196" s="498">
        <f t="shared" ref="BF196:BF213" si="53">AT196+AW196</f>
        <v>0</v>
      </c>
    </row>
    <row r="197" spans="1:58" ht="15.6" x14ac:dyDescent="0.2">
      <c r="A197" s="528"/>
      <c r="B197" s="578">
        <f t="shared" si="27"/>
        <v>66</v>
      </c>
      <c r="C197" s="579" t="s">
        <v>136</v>
      </c>
      <c r="D197" s="502"/>
      <c r="E197" s="503" t="e">
        <f t="shared" si="28"/>
        <v>#N/A</v>
      </c>
      <c r="F197" s="504"/>
      <c r="G197" s="502"/>
      <c r="H197" s="503" t="e">
        <f t="shared" si="29"/>
        <v>#N/A</v>
      </c>
      <c r="I197" s="504"/>
      <c r="J197" s="502"/>
      <c r="K197" s="505" t="e">
        <f t="shared" si="30"/>
        <v>#N/A</v>
      </c>
      <c r="L197" s="504"/>
      <c r="M197" s="502"/>
      <c r="N197" s="506" t="e">
        <f t="shared" si="31"/>
        <v>#N/A</v>
      </c>
      <c r="O197" s="504"/>
      <c r="P197" s="502"/>
      <c r="Q197" s="506" t="e">
        <f t="shared" si="32"/>
        <v>#N/A</v>
      </c>
      <c r="R197" s="504"/>
      <c r="S197" s="502"/>
      <c r="T197" s="506" t="e">
        <f t="shared" si="33"/>
        <v>#N/A</v>
      </c>
      <c r="U197" s="504"/>
      <c r="V197" s="502"/>
      <c r="W197" s="506" t="e">
        <f t="shared" si="34"/>
        <v>#N/A</v>
      </c>
      <c r="X197" s="504"/>
      <c r="Y197" s="502"/>
      <c r="Z197" s="580" t="e">
        <f t="shared" si="35"/>
        <v>#N/A</v>
      </c>
      <c r="AA197" s="504"/>
      <c r="AB197" s="502"/>
      <c r="AC197" s="580" t="e">
        <f t="shared" si="36"/>
        <v>#N/A</v>
      </c>
      <c r="AD197" s="504"/>
      <c r="AE197" s="502"/>
      <c r="AF197" s="580" t="e">
        <f t="shared" si="37"/>
        <v>#N/A</v>
      </c>
      <c r="AG197" s="504"/>
      <c r="AH197" s="507"/>
      <c r="AI197" s="580" t="e">
        <f t="shared" si="38"/>
        <v>#N/A</v>
      </c>
      <c r="AJ197" s="508"/>
      <c r="AK197" s="502"/>
      <c r="AL197" s="580" t="e">
        <f t="shared" si="39"/>
        <v>#N/A</v>
      </c>
      <c r="AM197" s="509"/>
      <c r="AN197" s="510">
        <f t="shared" si="40"/>
        <v>0</v>
      </c>
      <c r="AO197" s="581">
        <f t="shared" si="41"/>
        <v>42</v>
      </c>
      <c r="AP197" s="512">
        <f t="shared" si="42"/>
        <v>0</v>
      </c>
      <c r="AR197" s="491">
        <f t="shared" si="43"/>
        <v>0</v>
      </c>
      <c r="AS197" s="492">
        <f t="shared" si="44"/>
        <v>40</v>
      </c>
      <c r="AT197" s="493">
        <f t="shared" si="45"/>
        <v>0</v>
      </c>
      <c r="AU197" s="494">
        <f t="shared" si="46"/>
        <v>0</v>
      </c>
      <c r="AV197" s="495">
        <f t="shared" si="47"/>
        <v>40</v>
      </c>
      <c r="AW197" s="496">
        <f t="shared" si="48"/>
        <v>0</v>
      </c>
      <c r="AX197" s="491">
        <f t="shared" si="49"/>
        <v>0</v>
      </c>
      <c r="AY197" s="495">
        <f t="shared" si="50"/>
        <v>37</v>
      </c>
      <c r="AZ197" s="496">
        <f t="shared" si="51"/>
        <v>0</v>
      </c>
      <c r="BD197" s="497">
        <f t="shared" si="52"/>
        <v>0</v>
      </c>
      <c r="BE197" s="545"/>
      <c r="BF197" s="498">
        <f t="shared" si="53"/>
        <v>0</v>
      </c>
    </row>
    <row r="198" spans="1:58" ht="14.25" customHeight="1" x14ac:dyDescent="0.2">
      <c r="A198" s="547" t="s">
        <v>137</v>
      </c>
      <c r="B198" s="582">
        <f t="shared" ref="B198:B213" si="54">B197+1</f>
        <v>67</v>
      </c>
      <c r="C198" s="583" t="s">
        <v>138</v>
      </c>
      <c r="D198" s="613">
        <v>4900</v>
      </c>
      <c r="E198" s="585">
        <f t="shared" si="28"/>
        <v>14</v>
      </c>
      <c r="F198" s="614">
        <v>4900</v>
      </c>
      <c r="G198" s="613">
        <v>3900</v>
      </c>
      <c r="H198" s="585">
        <f t="shared" si="29"/>
        <v>15</v>
      </c>
      <c r="I198" s="614">
        <v>3900</v>
      </c>
      <c r="J198" s="613">
        <v>5380</v>
      </c>
      <c r="K198" s="587">
        <f t="shared" si="30"/>
        <v>14</v>
      </c>
      <c r="L198" s="614">
        <v>5380</v>
      </c>
      <c r="M198" s="613">
        <v>6260</v>
      </c>
      <c r="N198" s="588">
        <f t="shared" si="31"/>
        <v>14</v>
      </c>
      <c r="O198" s="614">
        <v>6260</v>
      </c>
      <c r="P198" s="613">
        <v>5920</v>
      </c>
      <c r="Q198" s="588">
        <f t="shared" si="32"/>
        <v>15</v>
      </c>
      <c r="R198" s="614">
        <v>5920</v>
      </c>
      <c r="S198" s="613">
        <v>5860</v>
      </c>
      <c r="T198" s="588">
        <f t="shared" si="33"/>
        <v>15</v>
      </c>
      <c r="U198" s="614">
        <v>5860</v>
      </c>
      <c r="V198" s="613">
        <v>5260</v>
      </c>
      <c r="W198" s="588">
        <f t="shared" si="34"/>
        <v>15</v>
      </c>
      <c r="X198" s="614">
        <v>5260</v>
      </c>
      <c r="Y198" s="613">
        <v>4720</v>
      </c>
      <c r="Z198" s="484">
        <f t="shared" si="35"/>
        <v>15</v>
      </c>
      <c r="AA198" s="614">
        <v>4720</v>
      </c>
      <c r="AB198" s="613">
        <v>4720</v>
      </c>
      <c r="AC198" s="484">
        <f t="shared" si="36"/>
        <v>16</v>
      </c>
      <c r="AD198" s="614">
        <v>4720</v>
      </c>
      <c r="AE198" s="613">
        <v>5220</v>
      </c>
      <c r="AF198" s="484">
        <f t="shared" si="37"/>
        <v>14</v>
      </c>
      <c r="AG198" s="614">
        <v>5220</v>
      </c>
      <c r="AH198" s="615">
        <v>5280</v>
      </c>
      <c r="AI198" s="484">
        <f t="shared" si="38"/>
        <v>12</v>
      </c>
      <c r="AJ198" s="616">
        <v>5280</v>
      </c>
      <c r="AK198" s="613">
        <v>4700</v>
      </c>
      <c r="AL198" s="484">
        <f t="shared" si="39"/>
        <v>13</v>
      </c>
      <c r="AM198" s="617">
        <v>4700</v>
      </c>
      <c r="AN198" s="592">
        <f t="shared" si="40"/>
        <v>62120</v>
      </c>
      <c r="AO198" s="489">
        <f t="shared" si="41"/>
        <v>15</v>
      </c>
      <c r="AP198" s="593">
        <f t="shared" si="42"/>
        <v>62120</v>
      </c>
      <c r="AR198" s="560">
        <f t="shared" si="43"/>
        <v>32220</v>
      </c>
      <c r="AS198" s="618">
        <f t="shared" si="44"/>
        <v>15</v>
      </c>
      <c r="AT198" s="565">
        <f t="shared" si="45"/>
        <v>32220</v>
      </c>
      <c r="AU198" s="619">
        <f t="shared" si="46"/>
        <v>29900</v>
      </c>
      <c r="AV198" s="564">
        <f t="shared" si="47"/>
        <v>14</v>
      </c>
      <c r="AW198" s="565">
        <f t="shared" si="48"/>
        <v>29900</v>
      </c>
      <c r="AX198" s="560">
        <f t="shared" si="49"/>
        <v>8800</v>
      </c>
      <c r="AY198" s="564">
        <f t="shared" si="50"/>
        <v>14</v>
      </c>
      <c r="AZ198" s="565">
        <f t="shared" si="51"/>
        <v>8800</v>
      </c>
      <c r="BD198" s="566">
        <f t="shared" si="52"/>
        <v>62120</v>
      </c>
      <c r="BE198" s="353"/>
      <c r="BF198" s="612">
        <f t="shared" si="53"/>
        <v>62120</v>
      </c>
    </row>
    <row r="199" spans="1:58" ht="13.5" customHeight="1" x14ac:dyDescent="0.2">
      <c r="A199" s="499"/>
      <c r="B199" s="500">
        <f t="shared" si="54"/>
        <v>68</v>
      </c>
      <c r="C199" s="501" t="s">
        <v>139</v>
      </c>
      <c r="D199" s="502">
        <v>300</v>
      </c>
      <c r="E199" s="503">
        <f t="shared" si="28"/>
        <v>30</v>
      </c>
      <c r="F199" s="504">
        <v>300</v>
      </c>
      <c r="G199" s="502">
        <v>480</v>
      </c>
      <c r="H199" s="503">
        <f t="shared" si="29"/>
        <v>30</v>
      </c>
      <c r="I199" s="504">
        <v>480</v>
      </c>
      <c r="J199" s="502">
        <v>400</v>
      </c>
      <c r="K199" s="505">
        <f t="shared" si="30"/>
        <v>31</v>
      </c>
      <c r="L199" s="504">
        <v>400</v>
      </c>
      <c r="M199" s="502">
        <v>520</v>
      </c>
      <c r="N199" s="506">
        <f t="shared" si="31"/>
        <v>32</v>
      </c>
      <c r="O199" s="504">
        <v>520</v>
      </c>
      <c r="P199" s="502">
        <v>160</v>
      </c>
      <c r="Q199" s="506">
        <f t="shared" si="32"/>
        <v>33</v>
      </c>
      <c r="R199" s="504">
        <v>160</v>
      </c>
      <c r="S199" s="502">
        <v>80</v>
      </c>
      <c r="T199" s="506">
        <f t="shared" si="33"/>
        <v>32</v>
      </c>
      <c r="U199" s="504">
        <v>80</v>
      </c>
      <c r="V199" s="502"/>
      <c r="W199" s="506" t="e">
        <f t="shared" si="34"/>
        <v>#N/A</v>
      </c>
      <c r="X199" s="504"/>
      <c r="Y199" s="502">
        <v>40</v>
      </c>
      <c r="Z199" s="506">
        <f t="shared" si="35"/>
        <v>33</v>
      </c>
      <c r="AA199" s="504">
        <v>40</v>
      </c>
      <c r="AB199" s="502"/>
      <c r="AC199" s="506" t="e">
        <f t="shared" si="36"/>
        <v>#N/A</v>
      </c>
      <c r="AD199" s="504"/>
      <c r="AE199" s="502">
        <v>80</v>
      </c>
      <c r="AF199" s="506">
        <f t="shared" si="37"/>
        <v>34</v>
      </c>
      <c r="AG199" s="504">
        <v>80</v>
      </c>
      <c r="AH199" s="507">
        <v>80</v>
      </c>
      <c r="AI199" s="506">
        <f t="shared" si="38"/>
        <v>33</v>
      </c>
      <c r="AJ199" s="508">
        <v>80</v>
      </c>
      <c r="AK199" s="502">
        <v>160</v>
      </c>
      <c r="AL199" s="506">
        <f t="shared" si="39"/>
        <v>33</v>
      </c>
      <c r="AM199" s="509">
        <v>160</v>
      </c>
      <c r="AN199" s="510">
        <f t="shared" si="40"/>
        <v>2300</v>
      </c>
      <c r="AO199" s="511">
        <f t="shared" si="41"/>
        <v>34</v>
      </c>
      <c r="AP199" s="512">
        <f t="shared" si="42"/>
        <v>2300</v>
      </c>
      <c r="AR199" s="491">
        <f t="shared" si="43"/>
        <v>1940</v>
      </c>
      <c r="AS199" s="492">
        <f t="shared" si="44"/>
        <v>32</v>
      </c>
      <c r="AT199" s="493">
        <f t="shared" si="45"/>
        <v>1940</v>
      </c>
      <c r="AU199" s="494">
        <f t="shared" si="46"/>
        <v>360</v>
      </c>
      <c r="AV199" s="495">
        <f t="shared" si="47"/>
        <v>35</v>
      </c>
      <c r="AW199" s="496">
        <f t="shared" si="48"/>
        <v>360</v>
      </c>
      <c r="AX199" s="491">
        <f t="shared" si="49"/>
        <v>780</v>
      </c>
      <c r="AY199" s="495">
        <f t="shared" si="50"/>
        <v>29</v>
      </c>
      <c r="AZ199" s="496">
        <f t="shared" si="51"/>
        <v>780</v>
      </c>
      <c r="BD199" s="497">
        <f t="shared" si="52"/>
        <v>2300</v>
      </c>
      <c r="BE199" s="353"/>
      <c r="BF199" s="498">
        <f t="shared" si="53"/>
        <v>2300</v>
      </c>
    </row>
    <row r="200" spans="1:58" ht="15.6" x14ac:dyDescent="0.2">
      <c r="A200" s="499"/>
      <c r="B200" s="478">
        <f t="shared" si="54"/>
        <v>69</v>
      </c>
      <c r="C200" s="479" t="s">
        <v>140</v>
      </c>
      <c r="D200" s="568">
        <v>5680</v>
      </c>
      <c r="E200" s="481">
        <f t="shared" si="28"/>
        <v>11</v>
      </c>
      <c r="F200" s="569">
        <v>5680</v>
      </c>
      <c r="G200" s="568">
        <v>5820</v>
      </c>
      <c r="H200" s="481">
        <f t="shared" si="29"/>
        <v>13</v>
      </c>
      <c r="I200" s="569">
        <v>5820</v>
      </c>
      <c r="J200" s="568">
        <v>7520</v>
      </c>
      <c r="K200" s="483">
        <f t="shared" si="30"/>
        <v>12</v>
      </c>
      <c r="L200" s="569">
        <v>7520</v>
      </c>
      <c r="M200" s="568">
        <v>7700</v>
      </c>
      <c r="N200" s="484">
        <f t="shared" si="31"/>
        <v>10</v>
      </c>
      <c r="O200" s="569">
        <v>7700</v>
      </c>
      <c r="P200" s="568">
        <v>6660</v>
      </c>
      <c r="Q200" s="484">
        <f t="shared" si="32"/>
        <v>14</v>
      </c>
      <c r="R200" s="569">
        <v>6660</v>
      </c>
      <c r="S200" s="568">
        <v>6620</v>
      </c>
      <c r="T200" s="484">
        <f t="shared" si="33"/>
        <v>14</v>
      </c>
      <c r="U200" s="569">
        <v>6620</v>
      </c>
      <c r="V200" s="568">
        <v>8160</v>
      </c>
      <c r="W200" s="484">
        <f t="shared" si="34"/>
        <v>12</v>
      </c>
      <c r="X200" s="569">
        <v>8160</v>
      </c>
      <c r="Y200" s="568">
        <v>6480</v>
      </c>
      <c r="Z200" s="484">
        <f t="shared" si="35"/>
        <v>12</v>
      </c>
      <c r="AA200" s="569">
        <v>6480</v>
      </c>
      <c r="AB200" s="568">
        <v>7280</v>
      </c>
      <c r="AC200" s="484">
        <f t="shared" si="36"/>
        <v>12</v>
      </c>
      <c r="AD200" s="569">
        <v>7280</v>
      </c>
      <c r="AE200" s="568">
        <v>7960</v>
      </c>
      <c r="AF200" s="484">
        <f t="shared" si="37"/>
        <v>10</v>
      </c>
      <c r="AG200" s="569">
        <v>7960</v>
      </c>
      <c r="AH200" s="570">
        <v>6620</v>
      </c>
      <c r="AI200" s="484">
        <f t="shared" si="38"/>
        <v>11</v>
      </c>
      <c r="AJ200" s="571">
        <v>6620</v>
      </c>
      <c r="AK200" s="568">
        <v>8380</v>
      </c>
      <c r="AL200" s="484">
        <f t="shared" si="39"/>
        <v>10</v>
      </c>
      <c r="AM200" s="572">
        <v>8380</v>
      </c>
      <c r="AN200" s="488">
        <f t="shared" si="40"/>
        <v>84880</v>
      </c>
      <c r="AO200" s="489">
        <f t="shared" si="41"/>
        <v>13</v>
      </c>
      <c r="AP200" s="490">
        <f t="shared" si="42"/>
        <v>84880</v>
      </c>
      <c r="AR200" s="513">
        <f t="shared" si="43"/>
        <v>40000</v>
      </c>
      <c r="AS200" s="524">
        <f t="shared" si="44"/>
        <v>13</v>
      </c>
      <c r="AT200" s="518">
        <f t="shared" si="45"/>
        <v>40000</v>
      </c>
      <c r="AU200" s="525">
        <f t="shared" si="46"/>
        <v>44880</v>
      </c>
      <c r="AV200" s="517">
        <f t="shared" si="47"/>
        <v>12</v>
      </c>
      <c r="AW200" s="518">
        <f t="shared" si="48"/>
        <v>44880</v>
      </c>
      <c r="AX200" s="513">
        <f t="shared" si="49"/>
        <v>11500</v>
      </c>
      <c r="AY200" s="517">
        <f t="shared" si="50"/>
        <v>13</v>
      </c>
      <c r="AZ200" s="518">
        <f t="shared" si="51"/>
        <v>11500</v>
      </c>
      <c r="BD200" s="497">
        <f t="shared" si="52"/>
        <v>84880</v>
      </c>
      <c r="BE200" s="353"/>
      <c r="BF200" s="526">
        <f t="shared" si="53"/>
        <v>84880</v>
      </c>
    </row>
    <row r="201" spans="1:58" ht="15.6" x14ac:dyDescent="0.2">
      <c r="A201" s="499"/>
      <c r="B201" s="500">
        <f t="shared" si="54"/>
        <v>70</v>
      </c>
      <c r="C201" s="501" t="s">
        <v>141</v>
      </c>
      <c r="D201" s="519"/>
      <c r="E201" s="503" t="e">
        <f t="shared" si="28"/>
        <v>#N/A</v>
      </c>
      <c r="F201" s="520"/>
      <c r="G201" s="519">
        <v>80</v>
      </c>
      <c r="H201" s="503">
        <f t="shared" si="29"/>
        <v>33</v>
      </c>
      <c r="I201" s="520">
        <v>80</v>
      </c>
      <c r="J201" s="519">
        <v>120</v>
      </c>
      <c r="K201" s="505">
        <f t="shared" si="30"/>
        <v>35</v>
      </c>
      <c r="L201" s="520">
        <v>120</v>
      </c>
      <c r="M201" s="519">
        <v>80</v>
      </c>
      <c r="N201" s="506">
        <f t="shared" si="31"/>
        <v>34</v>
      </c>
      <c r="O201" s="520">
        <v>80</v>
      </c>
      <c r="P201" s="519">
        <v>60</v>
      </c>
      <c r="Q201" s="506">
        <f t="shared" si="32"/>
        <v>36</v>
      </c>
      <c r="R201" s="520">
        <v>60</v>
      </c>
      <c r="S201" s="519"/>
      <c r="T201" s="506" t="e">
        <f t="shared" si="33"/>
        <v>#N/A</v>
      </c>
      <c r="U201" s="520"/>
      <c r="V201" s="519">
        <v>40</v>
      </c>
      <c r="W201" s="506">
        <f t="shared" si="34"/>
        <v>33</v>
      </c>
      <c r="X201" s="520">
        <v>40</v>
      </c>
      <c r="Y201" s="519">
        <v>120</v>
      </c>
      <c r="Z201" s="506">
        <f t="shared" si="35"/>
        <v>30</v>
      </c>
      <c r="AA201" s="520">
        <v>120</v>
      </c>
      <c r="AB201" s="519">
        <v>40</v>
      </c>
      <c r="AC201" s="506">
        <f t="shared" si="36"/>
        <v>34</v>
      </c>
      <c r="AD201" s="520">
        <v>40</v>
      </c>
      <c r="AE201" s="519">
        <v>80</v>
      </c>
      <c r="AF201" s="506">
        <f t="shared" si="37"/>
        <v>34</v>
      </c>
      <c r="AG201" s="520">
        <v>80</v>
      </c>
      <c r="AH201" s="521">
        <v>40</v>
      </c>
      <c r="AI201" s="506">
        <f t="shared" si="38"/>
        <v>35</v>
      </c>
      <c r="AJ201" s="522">
        <v>40</v>
      </c>
      <c r="AK201" s="519">
        <v>20</v>
      </c>
      <c r="AL201" s="506">
        <f t="shared" si="39"/>
        <v>36</v>
      </c>
      <c r="AM201" s="523">
        <v>20</v>
      </c>
      <c r="AN201" s="510">
        <f t="shared" si="40"/>
        <v>680</v>
      </c>
      <c r="AO201" s="511">
        <f t="shared" si="41"/>
        <v>38</v>
      </c>
      <c r="AP201" s="512">
        <f t="shared" si="42"/>
        <v>680</v>
      </c>
      <c r="AR201" s="491">
        <f t="shared" si="43"/>
        <v>340</v>
      </c>
      <c r="AS201" s="573">
        <f t="shared" si="44"/>
        <v>36</v>
      </c>
      <c r="AT201" s="496">
        <f t="shared" si="45"/>
        <v>340</v>
      </c>
      <c r="AU201" s="574">
        <f t="shared" si="46"/>
        <v>340</v>
      </c>
      <c r="AV201" s="495">
        <f t="shared" si="47"/>
        <v>36</v>
      </c>
      <c r="AW201" s="496">
        <f t="shared" si="48"/>
        <v>340</v>
      </c>
      <c r="AX201" s="491">
        <f t="shared" si="49"/>
        <v>80</v>
      </c>
      <c r="AY201" s="495">
        <f t="shared" si="50"/>
        <v>33</v>
      </c>
      <c r="AZ201" s="496">
        <f t="shared" si="51"/>
        <v>80</v>
      </c>
      <c r="BD201" s="497">
        <f t="shared" si="52"/>
        <v>680</v>
      </c>
      <c r="BE201" s="353"/>
      <c r="BF201" s="526">
        <f t="shared" si="53"/>
        <v>680</v>
      </c>
    </row>
    <row r="202" spans="1:58" ht="15.6" x14ac:dyDescent="0.2">
      <c r="A202" s="499"/>
      <c r="B202" s="478">
        <f t="shared" si="54"/>
        <v>71</v>
      </c>
      <c r="C202" s="479" t="s">
        <v>142</v>
      </c>
      <c r="D202" s="568">
        <v>17940</v>
      </c>
      <c r="E202" s="481">
        <f t="shared" si="28"/>
        <v>5</v>
      </c>
      <c r="F202" s="569">
        <v>17940</v>
      </c>
      <c r="G202" s="568">
        <v>18640</v>
      </c>
      <c r="H202" s="481">
        <f t="shared" si="29"/>
        <v>5</v>
      </c>
      <c r="I202" s="569">
        <v>18640</v>
      </c>
      <c r="J202" s="568">
        <v>19540</v>
      </c>
      <c r="K202" s="483">
        <f t="shared" si="30"/>
        <v>6</v>
      </c>
      <c r="L202" s="569">
        <v>19540</v>
      </c>
      <c r="M202" s="568">
        <v>18000</v>
      </c>
      <c r="N202" s="484">
        <f t="shared" si="31"/>
        <v>6</v>
      </c>
      <c r="O202" s="569">
        <v>18000</v>
      </c>
      <c r="P202" s="568">
        <v>17980</v>
      </c>
      <c r="Q202" s="484">
        <f t="shared" si="32"/>
        <v>6</v>
      </c>
      <c r="R202" s="569">
        <v>17980</v>
      </c>
      <c r="S202" s="568">
        <v>21360</v>
      </c>
      <c r="T202" s="484">
        <f t="shared" si="33"/>
        <v>5</v>
      </c>
      <c r="U202" s="569">
        <v>21360</v>
      </c>
      <c r="V202" s="568">
        <v>22240</v>
      </c>
      <c r="W202" s="484">
        <f t="shared" si="34"/>
        <v>5</v>
      </c>
      <c r="X202" s="569">
        <v>22240</v>
      </c>
      <c r="Y202" s="568">
        <v>15400</v>
      </c>
      <c r="Z202" s="484">
        <f t="shared" si="35"/>
        <v>6</v>
      </c>
      <c r="AA202" s="569">
        <v>15400</v>
      </c>
      <c r="AB202" s="568">
        <v>19100</v>
      </c>
      <c r="AC202" s="484">
        <f t="shared" si="36"/>
        <v>6</v>
      </c>
      <c r="AD202" s="569">
        <v>19100</v>
      </c>
      <c r="AE202" s="568">
        <v>24320</v>
      </c>
      <c r="AF202" s="484">
        <f t="shared" si="37"/>
        <v>5</v>
      </c>
      <c r="AG202" s="569">
        <v>24320</v>
      </c>
      <c r="AH202" s="570">
        <v>22280</v>
      </c>
      <c r="AI202" s="484">
        <f t="shared" si="38"/>
        <v>4</v>
      </c>
      <c r="AJ202" s="571">
        <v>22280</v>
      </c>
      <c r="AK202" s="568">
        <v>25380</v>
      </c>
      <c r="AL202" s="484">
        <f t="shared" si="39"/>
        <v>4</v>
      </c>
      <c r="AM202" s="572">
        <v>25380</v>
      </c>
      <c r="AN202" s="488">
        <f t="shared" si="40"/>
        <v>242180</v>
      </c>
      <c r="AO202" s="489">
        <f t="shared" si="41"/>
        <v>5</v>
      </c>
      <c r="AP202" s="490">
        <f t="shared" si="42"/>
        <v>242180</v>
      </c>
      <c r="AR202" s="513">
        <f t="shared" si="43"/>
        <v>113460</v>
      </c>
      <c r="AS202" s="524">
        <f t="shared" si="44"/>
        <v>5</v>
      </c>
      <c r="AT202" s="518">
        <f t="shared" si="45"/>
        <v>113460</v>
      </c>
      <c r="AU202" s="525">
        <f t="shared" si="46"/>
        <v>128720</v>
      </c>
      <c r="AV202" s="517">
        <f t="shared" si="47"/>
        <v>5</v>
      </c>
      <c r="AW202" s="518">
        <f t="shared" si="48"/>
        <v>128720</v>
      </c>
      <c r="AX202" s="513">
        <f t="shared" si="49"/>
        <v>36580</v>
      </c>
      <c r="AY202" s="517">
        <f t="shared" si="50"/>
        <v>4</v>
      </c>
      <c r="AZ202" s="518">
        <f t="shared" si="51"/>
        <v>36580</v>
      </c>
      <c r="BD202" s="497">
        <f t="shared" si="52"/>
        <v>242180</v>
      </c>
      <c r="BE202" s="353"/>
      <c r="BF202" s="526">
        <f t="shared" si="53"/>
        <v>242180</v>
      </c>
    </row>
    <row r="203" spans="1:58" ht="15.6" x14ac:dyDescent="0.2">
      <c r="A203" s="499"/>
      <c r="B203" s="500">
        <f t="shared" si="54"/>
        <v>72</v>
      </c>
      <c r="C203" s="501" t="s">
        <v>143</v>
      </c>
      <c r="D203" s="519">
        <v>1680</v>
      </c>
      <c r="E203" s="503">
        <f t="shared" si="28"/>
        <v>21</v>
      </c>
      <c r="F203" s="520">
        <v>1680</v>
      </c>
      <c r="G203" s="519">
        <v>2320</v>
      </c>
      <c r="H203" s="503">
        <f t="shared" si="29"/>
        <v>21</v>
      </c>
      <c r="I203" s="520">
        <v>2320</v>
      </c>
      <c r="J203" s="519">
        <v>3840</v>
      </c>
      <c r="K203" s="505">
        <f t="shared" si="30"/>
        <v>17</v>
      </c>
      <c r="L203" s="520">
        <v>3840</v>
      </c>
      <c r="M203" s="519">
        <v>2640</v>
      </c>
      <c r="N203" s="506">
        <f t="shared" si="31"/>
        <v>22</v>
      </c>
      <c r="O203" s="520">
        <v>2640</v>
      </c>
      <c r="P203" s="519">
        <v>2000</v>
      </c>
      <c r="Q203" s="506">
        <f t="shared" si="32"/>
        <v>24</v>
      </c>
      <c r="R203" s="520">
        <v>2000</v>
      </c>
      <c r="S203" s="519">
        <v>2520</v>
      </c>
      <c r="T203" s="506">
        <f t="shared" si="33"/>
        <v>19</v>
      </c>
      <c r="U203" s="520">
        <v>2520</v>
      </c>
      <c r="V203" s="519">
        <v>2800</v>
      </c>
      <c r="W203" s="506">
        <f t="shared" si="34"/>
        <v>20</v>
      </c>
      <c r="X203" s="520">
        <v>2800</v>
      </c>
      <c r="Y203" s="519">
        <v>1740</v>
      </c>
      <c r="Z203" s="506">
        <f t="shared" si="35"/>
        <v>23</v>
      </c>
      <c r="AA203" s="520">
        <v>1740</v>
      </c>
      <c r="AB203" s="519">
        <v>1400</v>
      </c>
      <c r="AC203" s="506">
        <f t="shared" si="36"/>
        <v>25</v>
      </c>
      <c r="AD203" s="520">
        <v>1400</v>
      </c>
      <c r="AE203" s="519">
        <v>2240</v>
      </c>
      <c r="AF203" s="506">
        <f t="shared" si="37"/>
        <v>22</v>
      </c>
      <c r="AG203" s="520">
        <v>2240</v>
      </c>
      <c r="AH203" s="521">
        <v>1920</v>
      </c>
      <c r="AI203" s="506">
        <f t="shared" si="38"/>
        <v>23</v>
      </c>
      <c r="AJ203" s="522">
        <v>1920</v>
      </c>
      <c r="AK203" s="519">
        <v>2520</v>
      </c>
      <c r="AL203" s="506">
        <f t="shared" si="39"/>
        <v>21</v>
      </c>
      <c r="AM203" s="523">
        <v>2520</v>
      </c>
      <c r="AN203" s="510">
        <f t="shared" si="40"/>
        <v>27620</v>
      </c>
      <c r="AO203" s="511">
        <f t="shared" si="41"/>
        <v>21</v>
      </c>
      <c r="AP203" s="512">
        <f t="shared" si="42"/>
        <v>27620</v>
      </c>
      <c r="AR203" s="491">
        <f t="shared" si="43"/>
        <v>15000</v>
      </c>
      <c r="AS203" s="573">
        <f t="shared" si="44"/>
        <v>19</v>
      </c>
      <c r="AT203" s="496">
        <f t="shared" si="45"/>
        <v>15000</v>
      </c>
      <c r="AU203" s="574">
        <f t="shared" si="46"/>
        <v>12620</v>
      </c>
      <c r="AV203" s="495">
        <f t="shared" si="47"/>
        <v>20</v>
      </c>
      <c r="AW203" s="496">
        <f t="shared" si="48"/>
        <v>12620</v>
      </c>
      <c r="AX203" s="491">
        <f t="shared" si="49"/>
        <v>4000</v>
      </c>
      <c r="AY203" s="495">
        <f t="shared" si="50"/>
        <v>20</v>
      </c>
      <c r="AZ203" s="496">
        <f t="shared" si="51"/>
        <v>4000</v>
      </c>
      <c r="BD203" s="497">
        <f t="shared" si="52"/>
        <v>27620</v>
      </c>
      <c r="BE203" s="353"/>
      <c r="BF203" s="526">
        <f t="shared" si="53"/>
        <v>27620</v>
      </c>
    </row>
    <row r="204" spans="1:58" ht="15.6" x14ac:dyDescent="0.2">
      <c r="A204" s="499"/>
      <c r="B204" s="478">
        <f t="shared" si="54"/>
        <v>73</v>
      </c>
      <c r="C204" s="479" t="s">
        <v>144</v>
      </c>
      <c r="D204" s="480">
        <v>40</v>
      </c>
      <c r="E204" s="481">
        <f t="shared" si="28"/>
        <v>35</v>
      </c>
      <c r="F204" s="482">
        <v>40</v>
      </c>
      <c r="G204" s="480">
        <v>100</v>
      </c>
      <c r="H204" s="481">
        <f t="shared" si="29"/>
        <v>32</v>
      </c>
      <c r="I204" s="482">
        <v>100</v>
      </c>
      <c r="J204" s="480">
        <v>280</v>
      </c>
      <c r="K204" s="483">
        <f t="shared" si="30"/>
        <v>33</v>
      </c>
      <c r="L204" s="482">
        <v>280</v>
      </c>
      <c r="M204" s="480">
        <v>320</v>
      </c>
      <c r="N204" s="484">
        <f t="shared" si="31"/>
        <v>33</v>
      </c>
      <c r="O204" s="482">
        <v>320</v>
      </c>
      <c r="P204" s="480">
        <v>320</v>
      </c>
      <c r="Q204" s="484">
        <f t="shared" si="32"/>
        <v>31</v>
      </c>
      <c r="R204" s="482">
        <v>320</v>
      </c>
      <c r="S204" s="480">
        <v>60</v>
      </c>
      <c r="T204" s="484">
        <f t="shared" si="33"/>
        <v>33</v>
      </c>
      <c r="U204" s="482">
        <v>60</v>
      </c>
      <c r="V204" s="480">
        <v>40</v>
      </c>
      <c r="W204" s="484">
        <f t="shared" si="34"/>
        <v>33</v>
      </c>
      <c r="X204" s="482">
        <v>40</v>
      </c>
      <c r="Y204" s="480"/>
      <c r="Z204" s="484" t="e">
        <f t="shared" si="35"/>
        <v>#N/A</v>
      </c>
      <c r="AA204" s="482"/>
      <c r="AB204" s="480"/>
      <c r="AC204" s="484" t="e">
        <f t="shared" si="36"/>
        <v>#N/A</v>
      </c>
      <c r="AD204" s="482"/>
      <c r="AE204" s="480"/>
      <c r="AF204" s="484" t="e">
        <f t="shared" si="37"/>
        <v>#N/A</v>
      </c>
      <c r="AG204" s="482"/>
      <c r="AH204" s="485">
        <v>20</v>
      </c>
      <c r="AI204" s="484">
        <f t="shared" si="38"/>
        <v>36</v>
      </c>
      <c r="AJ204" s="486">
        <v>20</v>
      </c>
      <c r="AK204" s="480">
        <v>40</v>
      </c>
      <c r="AL204" s="484">
        <f t="shared" si="39"/>
        <v>35</v>
      </c>
      <c r="AM204" s="487">
        <v>40</v>
      </c>
      <c r="AN204" s="488">
        <f t="shared" si="40"/>
        <v>1220</v>
      </c>
      <c r="AO204" s="489">
        <f t="shared" si="41"/>
        <v>37</v>
      </c>
      <c r="AP204" s="490">
        <f t="shared" si="42"/>
        <v>1220</v>
      </c>
      <c r="AR204" s="513">
        <f t="shared" si="43"/>
        <v>1120</v>
      </c>
      <c r="AS204" s="514">
        <f t="shared" si="44"/>
        <v>33</v>
      </c>
      <c r="AT204" s="515">
        <f t="shared" si="45"/>
        <v>1120</v>
      </c>
      <c r="AU204" s="516">
        <f t="shared" si="46"/>
        <v>100</v>
      </c>
      <c r="AV204" s="517">
        <f t="shared" si="47"/>
        <v>39</v>
      </c>
      <c r="AW204" s="518">
        <f t="shared" si="48"/>
        <v>100</v>
      </c>
      <c r="AX204" s="513">
        <f t="shared" si="49"/>
        <v>140</v>
      </c>
      <c r="AY204" s="517">
        <f t="shared" si="50"/>
        <v>32</v>
      </c>
      <c r="AZ204" s="518">
        <f t="shared" si="51"/>
        <v>140</v>
      </c>
      <c r="BD204" s="497">
        <f t="shared" si="52"/>
        <v>1220</v>
      </c>
      <c r="BE204" s="353"/>
      <c r="BF204" s="498">
        <f t="shared" si="53"/>
        <v>1220</v>
      </c>
    </row>
    <row r="205" spans="1:58" ht="15.6" x14ac:dyDescent="0.2">
      <c r="A205" s="528"/>
      <c r="B205" s="578">
        <f t="shared" si="54"/>
        <v>74</v>
      </c>
      <c r="C205" s="579" t="s">
        <v>145</v>
      </c>
      <c r="D205" s="620"/>
      <c r="E205" s="621" t="e">
        <f t="shared" si="28"/>
        <v>#N/A</v>
      </c>
      <c r="F205" s="622"/>
      <c r="G205" s="620"/>
      <c r="H205" s="621" t="e">
        <f t="shared" si="29"/>
        <v>#N/A</v>
      </c>
      <c r="I205" s="622"/>
      <c r="J205" s="620"/>
      <c r="K205" s="623" t="e">
        <f t="shared" si="30"/>
        <v>#N/A</v>
      </c>
      <c r="L205" s="622"/>
      <c r="M205" s="620"/>
      <c r="N205" s="580" t="e">
        <f t="shared" si="31"/>
        <v>#N/A</v>
      </c>
      <c r="O205" s="622"/>
      <c r="P205" s="620"/>
      <c r="Q205" s="580" t="e">
        <f t="shared" si="32"/>
        <v>#N/A</v>
      </c>
      <c r="R205" s="622"/>
      <c r="S205" s="620"/>
      <c r="T205" s="580" t="e">
        <f t="shared" si="33"/>
        <v>#N/A</v>
      </c>
      <c r="U205" s="622"/>
      <c r="V205" s="620"/>
      <c r="W205" s="580" t="e">
        <f t="shared" si="34"/>
        <v>#N/A</v>
      </c>
      <c r="X205" s="622"/>
      <c r="Y205" s="620"/>
      <c r="Z205" s="580" t="e">
        <f t="shared" si="35"/>
        <v>#N/A</v>
      </c>
      <c r="AA205" s="622"/>
      <c r="AB205" s="620"/>
      <c r="AC205" s="580" t="e">
        <f t="shared" si="36"/>
        <v>#N/A</v>
      </c>
      <c r="AD205" s="622"/>
      <c r="AE205" s="620"/>
      <c r="AF205" s="580" t="e">
        <f t="shared" si="37"/>
        <v>#N/A</v>
      </c>
      <c r="AG205" s="622"/>
      <c r="AH205" s="624"/>
      <c r="AI205" s="580" t="e">
        <f t="shared" si="38"/>
        <v>#N/A</v>
      </c>
      <c r="AJ205" s="625"/>
      <c r="AK205" s="620"/>
      <c r="AL205" s="580" t="e">
        <f t="shared" si="39"/>
        <v>#N/A</v>
      </c>
      <c r="AM205" s="626"/>
      <c r="AN205" s="510">
        <f t="shared" si="40"/>
        <v>0</v>
      </c>
      <c r="AO205" s="581">
        <f t="shared" si="41"/>
        <v>42</v>
      </c>
      <c r="AP205" s="627">
        <f t="shared" si="42"/>
        <v>0</v>
      </c>
      <c r="AR205" s="491">
        <f t="shared" si="43"/>
        <v>0</v>
      </c>
      <c r="AS205" s="628">
        <f t="shared" si="44"/>
        <v>40</v>
      </c>
      <c r="AT205" s="542">
        <f t="shared" si="45"/>
        <v>0</v>
      </c>
      <c r="AU205" s="574">
        <f t="shared" si="46"/>
        <v>0</v>
      </c>
      <c r="AV205" s="544">
        <f t="shared" si="47"/>
        <v>40</v>
      </c>
      <c r="AW205" s="542">
        <f t="shared" si="48"/>
        <v>0</v>
      </c>
      <c r="AX205" s="491">
        <f t="shared" si="49"/>
        <v>0</v>
      </c>
      <c r="AY205" s="544">
        <f t="shared" si="50"/>
        <v>37</v>
      </c>
      <c r="AZ205" s="542">
        <f t="shared" si="51"/>
        <v>0</v>
      </c>
      <c r="BD205" s="497">
        <f t="shared" si="52"/>
        <v>0</v>
      </c>
      <c r="BE205" s="545"/>
      <c r="BF205" s="546">
        <f t="shared" si="53"/>
        <v>0</v>
      </c>
    </row>
    <row r="206" spans="1:58" ht="14.25" customHeight="1" x14ac:dyDescent="0.2">
      <c r="A206" s="547" t="s">
        <v>146</v>
      </c>
      <c r="B206" s="582">
        <f t="shared" si="54"/>
        <v>75</v>
      </c>
      <c r="C206" s="583" t="s">
        <v>147</v>
      </c>
      <c r="D206" s="584">
        <v>5239</v>
      </c>
      <c r="E206" s="585">
        <f t="shared" si="28"/>
        <v>13</v>
      </c>
      <c r="F206" s="586"/>
      <c r="G206" s="584">
        <v>10405</v>
      </c>
      <c r="H206" s="585">
        <f t="shared" si="29"/>
        <v>8</v>
      </c>
      <c r="I206" s="586"/>
      <c r="J206" s="584">
        <v>8942</v>
      </c>
      <c r="K206" s="587">
        <f t="shared" si="30"/>
        <v>9</v>
      </c>
      <c r="L206" s="586"/>
      <c r="M206" s="584">
        <v>5192</v>
      </c>
      <c r="N206" s="588">
        <f t="shared" si="31"/>
        <v>15</v>
      </c>
      <c r="O206" s="586"/>
      <c r="P206" s="584">
        <v>20288</v>
      </c>
      <c r="Q206" s="588">
        <f t="shared" si="32"/>
        <v>5</v>
      </c>
      <c r="R206" s="586"/>
      <c r="S206" s="584">
        <v>9201</v>
      </c>
      <c r="T206" s="588">
        <f t="shared" si="33"/>
        <v>11</v>
      </c>
      <c r="U206" s="586"/>
      <c r="V206" s="584">
        <v>7948</v>
      </c>
      <c r="W206" s="588">
        <f t="shared" si="34"/>
        <v>13</v>
      </c>
      <c r="X206" s="586"/>
      <c r="Y206" s="584">
        <v>13607</v>
      </c>
      <c r="Z206" s="484">
        <f t="shared" si="35"/>
        <v>8</v>
      </c>
      <c r="AA206" s="586"/>
      <c r="AB206" s="584">
        <v>9125</v>
      </c>
      <c r="AC206" s="484">
        <f t="shared" si="36"/>
        <v>10</v>
      </c>
      <c r="AD206" s="586"/>
      <c r="AE206" s="584">
        <v>9969</v>
      </c>
      <c r="AF206" s="484">
        <f t="shared" si="37"/>
        <v>9</v>
      </c>
      <c r="AG206" s="586"/>
      <c r="AH206" s="589">
        <v>4777</v>
      </c>
      <c r="AI206" s="484">
        <f t="shared" si="38"/>
        <v>13</v>
      </c>
      <c r="AJ206" s="590"/>
      <c r="AK206" s="584">
        <v>1998</v>
      </c>
      <c r="AL206" s="484">
        <f t="shared" si="39"/>
        <v>24</v>
      </c>
      <c r="AM206" s="591"/>
      <c r="AN206" s="592">
        <f t="shared" si="40"/>
        <v>106691</v>
      </c>
      <c r="AO206" s="489">
        <f t="shared" si="41"/>
        <v>9</v>
      </c>
      <c r="AP206" s="593">
        <f t="shared" si="42"/>
        <v>0</v>
      </c>
      <c r="AR206" s="560">
        <f t="shared" si="43"/>
        <v>59267</v>
      </c>
      <c r="AS206" s="629">
        <f t="shared" si="44"/>
        <v>8</v>
      </c>
      <c r="AT206" s="565">
        <f t="shared" si="45"/>
        <v>0</v>
      </c>
      <c r="AU206" s="563">
        <f t="shared" si="46"/>
        <v>47424</v>
      </c>
      <c r="AV206" s="564">
        <f t="shared" si="47"/>
        <v>10</v>
      </c>
      <c r="AW206" s="565">
        <f t="shared" si="48"/>
        <v>0</v>
      </c>
      <c r="AX206" s="560">
        <f t="shared" si="49"/>
        <v>15644</v>
      </c>
      <c r="AY206" s="564">
        <f t="shared" si="50"/>
        <v>9</v>
      </c>
      <c r="AZ206" s="565">
        <f t="shared" si="51"/>
        <v>0</v>
      </c>
      <c r="BD206" s="566">
        <f t="shared" si="52"/>
        <v>106691</v>
      </c>
      <c r="BE206" s="353"/>
      <c r="BF206" s="567">
        <f t="shared" si="53"/>
        <v>0</v>
      </c>
    </row>
    <row r="207" spans="1:58" ht="16.5" customHeight="1" x14ac:dyDescent="0.2">
      <c r="A207" s="499"/>
      <c r="B207" s="500">
        <f t="shared" si="54"/>
        <v>76</v>
      </c>
      <c r="C207" s="501" t="s">
        <v>148</v>
      </c>
      <c r="D207" s="519">
        <v>380</v>
      </c>
      <c r="E207" s="503">
        <f t="shared" si="28"/>
        <v>28</v>
      </c>
      <c r="F207" s="520">
        <v>380</v>
      </c>
      <c r="G207" s="519">
        <v>1320</v>
      </c>
      <c r="H207" s="503">
        <f t="shared" si="29"/>
        <v>23</v>
      </c>
      <c r="I207" s="520">
        <v>1320</v>
      </c>
      <c r="J207" s="519">
        <v>1820</v>
      </c>
      <c r="K207" s="505">
        <f t="shared" si="30"/>
        <v>23</v>
      </c>
      <c r="L207" s="520">
        <v>1820</v>
      </c>
      <c r="M207" s="519">
        <v>980</v>
      </c>
      <c r="N207" s="506">
        <f t="shared" si="31"/>
        <v>28</v>
      </c>
      <c r="O207" s="520">
        <v>980</v>
      </c>
      <c r="P207" s="519">
        <v>2520</v>
      </c>
      <c r="Q207" s="506">
        <f t="shared" si="32"/>
        <v>22</v>
      </c>
      <c r="R207" s="520">
        <v>2520</v>
      </c>
      <c r="S207" s="519">
        <v>2280</v>
      </c>
      <c r="T207" s="506">
        <f t="shared" si="33"/>
        <v>22</v>
      </c>
      <c r="U207" s="520">
        <v>2280</v>
      </c>
      <c r="V207" s="519">
        <v>2700</v>
      </c>
      <c r="W207" s="506">
        <f t="shared" si="34"/>
        <v>22</v>
      </c>
      <c r="X207" s="520">
        <v>2700</v>
      </c>
      <c r="Y207" s="519">
        <v>2280</v>
      </c>
      <c r="Z207" s="506">
        <f t="shared" si="35"/>
        <v>20</v>
      </c>
      <c r="AA207" s="520">
        <v>2280</v>
      </c>
      <c r="AB207" s="519">
        <v>2300</v>
      </c>
      <c r="AC207" s="506">
        <f t="shared" si="36"/>
        <v>21</v>
      </c>
      <c r="AD207" s="520">
        <v>2300</v>
      </c>
      <c r="AE207" s="519">
        <v>1360</v>
      </c>
      <c r="AF207" s="506">
        <f t="shared" si="37"/>
        <v>26</v>
      </c>
      <c r="AG207" s="520">
        <v>1360</v>
      </c>
      <c r="AH207" s="521">
        <v>2460</v>
      </c>
      <c r="AI207" s="506">
        <f t="shared" si="38"/>
        <v>21</v>
      </c>
      <c r="AJ207" s="522">
        <v>2460</v>
      </c>
      <c r="AK207" s="519">
        <v>1440</v>
      </c>
      <c r="AL207" s="506">
        <f t="shared" si="39"/>
        <v>25</v>
      </c>
      <c r="AM207" s="523">
        <v>1440</v>
      </c>
      <c r="AN207" s="510">
        <f t="shared" si="40"/>
        <v>21840</v>
      </c>
      <c r="AO207" s="511">
        <f t="shared" si="41"/>
        <v>23</v>
      </c>
      <c r="AP207" s="512">
        <f t="shared" si="42"/>
        <v>21840</v>
      </c>
      <c r="AR207" s="491">
        <f t="shared" si="43"/>
        <v>9300</v>
      </c>
      <c r="AS207" s="573">
        <f t="shared" si="44"/>
        <v>25</v>
      </c>
      <c r="AT207" s="496">
        <f t="shared" si="45"/>
        <v>9300</v>
      </c>
      <c r="AU207" s="574">
        <f t="shared" si="46"/>
        <v>12540</v>
      </c>
      <c r="AV207" s="495">
        <f t="shared" si="47"/>
        <v>21</v>
      </c>
      <c r="AW207" s="496">
        <f t="shared" si="48"/>
        <v>12540</v>
      </c>
      <c r="AX207" s="491">
        <f t="shared" si="49"/>
        <v>1700</v>
      </c>
      <c r="AY207" s="495">
        <f t="shared" si="50"/>
        <v>25</v>
      </c>
      <c r="AZ207" s="496">
        <f t="shared" si="51"/>
        <v>1700</v>
      </c>
      <c r="BD207" s="497">
        <f t="shared" si="52"/>
        <v>21840</v>
      </c>
      <c r="BE207" s="353"/>
      <c r="BF207" s="526">
        <f t="shared" si="53"/>
        <v>21840</v>
      </c>
    </row>
    <row r="208" spans="1:58" ht="15.6" x14ac:dyDescent="0.2">
      <c r="A208" s="499"/>
      <c r="B208" s="478">
        <f t="shared" si="54"/>
        <v>77</v>
      </c>
      <c r="C208" s="479" t="s">
        <v>149</v>
      </c>
      <c r="D208" s="480">
        <v>800</v>
      </c>
      <c r="E208" s="481">
        <f t="shared" si="28"/>
        <v>26</v>
      </c>
      <c r="F208" s="482">
        <v>800</v>
      </c>
      <c r="G208" s="480">
        <v>820</v>
      </c>
      <c r="H208" s="481">
        <f t="shared" si="29"/>
        <v>27</v>
      </c>
      <c r="I208" s="482">
        <v>820</v>
      </c>
      <c r="J208" s="480">
        <v>780</v>
      </c>
      <c r="K208" s="483">
        <f t="shared" si="30"/>
        <v>29</v>
      </c>
      <c r="L208" s="482">
        <v>780</v>
      </c>
      <c r="M208" s="480">
        <v>660</v>
      </c>
      <c r="N208" s="484">
        <f t="shared" si="31"/>
        <v>30</v>
      </c>
      <c r="O208" s="482">
        <v>660</v>
      </c>
      <c r="P208" s="480">
        <v>380</v>
      </c>
      <c r="Q208" s="484">
        <f t="shared" si="32"/>
        <v>30</v>
      </c>
      <c r="R208" s="482">
        <v>380</v>
      </c>
      <c r="S208" s="480">
        <v>320</v>
      </c>
      <c r="T208" s="484">
        <f t="shared" si="33"/>
        <v>30</v>
      </c>
      <c r="U208" s="482">
        <v>320</v>
      </c>
      <c r="V208" s="480">
        <v>1020</v>
      </c>
      <c r="W208" s="484">
        <f t="shared" si="34"/>
        <v>28</v>
      </c>
      <c r="X208" s="482">
        <v>1020</v>
      </c>
      <c r="Y208" s="480">
        <v>1140</v>
      </c>
      <c r="Z208" s="484">
        <f t="shared" si="35"/>
        <v>27</v>
      </c>
      <c r="AA208" s="482">
        <v>1140</v>
      </c>
      <c r="AB208" s="480">
        <v>1180</v>
      </c>
      <c r="AC208" s="484">
        <f t="shared" si="36"/>
        <v>27</v>
      </c>
      <c r="AD208" s="482">
        <v>1180</v>
      </c>
      <c r="AE208" s="480">
        <v>940</v>
      </c>
      <c r="AF208" s="484">
        <f t="shared" si="37"/>
        <v>30</v>
      </c>
      <c r="AG208" s="482">
        <v>940</v>
      </c>
      <c r="AH208" s="485">
        <v>1400</v>
      </c>
      <c r="AI208" s="484">
        <f t="shared" si="38"/>
        <v>27</v>
      </c>
      <c r="AJ208" s="486">
        <v>1400</v>
      </c>
      <c r="AK208" s="480">
        <v>920</v>
      </c>
      <c r="AL208" s="484">
        <f t="shared" si="39"/>
        <v>28</v>
      </c>
      <c r="AM208" s="487">
        <v>920</v>
      </c>
      <c r="AN208" s="488">
        <f t="shared" si="40"/>
        <v>10360</v>
      </c>
      <c r="AO208" s="489">
        <f t="shared" si="41"/>
        <v>30</v>
      </c>
      <c r="AP208" s="490">
        <f t="shared" si="42"/>
        <v>10360</v>
      </c>
      <c r="AR208" s="513">
        <f t="shared" si="43"/>
        <v>3760</v>
      </c>
      <c r="AS208" s="630">
        <f t="shared" si="44"/>
        <v>29</v>
      </c>
      <c r="AT208" s="518">
        <f t="shared" si="45"/>
        <v>3760</v>
      </c>
      <c r="AU208" s="525">
        <f t="shared" si="46"/>
        <v>6600</v>
      </c>
      <c r="AV208" s="517">
        <f t="shared" si="47"/>
        <v>27</v>
      </c>
      <c r="AW208" s="518">
        <f t="shared" si="48"/>
        <v>6600</v>
      </c>
      <c r="AX208" s="513">
        <f t="shared" si="49"/>
        <v>1620</v>
      </c>
      <c r="AY208" s="517">
        <f t="shared" si="50"/>
        <v>26</v>
      </c>
      <c r="AZ208" s="518">
        <f t="shared" si="51"/>
        <v>1620</v>
      </c>
      <c r="BD208" s="497">
        <f t="shared" si="52"/>
        <v>10360</v>
      </c>
      <c r="BE208" s="353"/>
      <c r="BF208" s="498">
        <f t="shared" si="53"/>
        <v>10360</v>
      </c>
    </row>
    <row r="209" spans="1:58" ht="15.6" x14ac:dyDescent="0.2">
      <c r="A209" s="499"/>
      <c r="B209" s="500">
        <f t="shared" si="54"/>
        <v>78</v>
      </c>
      <c r="C209" s="501" t="s">
        <v>150</v>
      </c>
      <c r="D209" s="502"/>
      <c r="E209" s="503" t="e">
        <f t="shared" si="28"/>
        <v>#N/A</v>
      </c>
      <c r="F209" s="504"/>
      <c r="G209" s="502"/>
      <c r="H209" s="503" t="e">
        <f t="shared" si="29"/>
        <v>#N/A</v>
      </c>
      <c r="I209" s="504"/>
      <c r="J209" s="502"/>
      <c r="K209" s="505" t="e">
        <f t="shared" si="30"/>
        <v>#N/A</v>
      </c>
      <c r="L209" s="504"/>
      <c r="M209" s="502"/>
      <c r="N209" s="506" t="e">
        <f t="shared" si="31"/>
        <v>#N/A</v>
      </c>
      <c r="O209" s="504"/>
      <c r="P209" s="502"/>
      <c r="Q209" s="506" t="e">
        <f t="shared" si="32"/>
        <v>#N/A</v>
      </c>
      <c r="R209" s="504"/>
      <c r="S209" s="502"/>
      <c r="T209" s="506" t="e">
        <f t="shared" si="33"/>
        <v>#N/A</v>
      </c>
      <c r="U209" s="504"/>
      <c r="V209" s="502"/>
      <c r="W209" s="506" t="e">
        <f t="shared" si="34"/>
        <v>#N/A</v>
      </c>
      <c r="X209" s="504"/>
      <c r="Y209" s="502"/>
      <c r="Z209" s="506" t="e">
        <f t="shared" si="35"/>
        <v>#N/A</v>
      </c>
      <c r="AA209" s="504"/>
      <c r="AB209" s="502"/>
      <c r="AC209" s="506" t="e">
        <f t="shared" si="36"/>
        <v>#N/A</v>
      </c>
      <c r="AD209" s="504"/>
      <c r="AE209" s="502"/>
      <c r="AF209" s="506" t="e">
        <f t="shared" si="37"/>
        <v>#N/A</v>
      </c>
      <c r="AG209" s="504"/>
      <c r="AH209" s="507"/>
      <c r="AI209" s="506" t="e">
        <f t="shared" si="38"/>
        <v>#N/A</v>
      </c>
      <c r="AJ209" s="508"/>
      <c r="AK209" s="502"/>
      <c r="AL209" s="506" t="e">
        <f t="shared" si="39"/>
        <v>#N/A</v>
      </c>
      <c r="AM209" s="509"/>
      <c r="AN209" s="510">
        <f t="shared" si="40"/>
        <v>0</v>
      </c>
      <c r="AO209" s="511">
        <f t="shared" si="41"/>
        <v>42</v>
      </c>
      <c r="AP209" s="512">
        <f t="shared" si="42"/>
        <v>0</v>
      </c>
      <c r="AR209" s="491">
        <f t="shared" si="43"/>
        <v>0</v>
      </c>
      <c r="AS209" s="492">
        <f t="shared" si="44"/>
        <v>40</v>
      </c>
      <c r="AT209" s="496">
        <f t="shared" si="45"/>
        <v>0</v>
      </c>
      <c r="AU209" s="494">
        <f t="shared" si="46"/>
        <v>0</v>
      </c>
      <c r="AV209" s="495">
        <f t="shared" si="47"/>
        <v>40</v>
      </c>
      <c r="AW209" s="496">
        <f t="shared" si="48"/>
        <v>0</v>
      </c>
      <c r="AX209" s="491">
        <f t="shared" si="49"/>
        <v>0</v>
      </c>
      <c r="AY209" s="495">
        <f t="shared" si="50"/>
        <v>37</v>
      </c>
      <c r="AZ209" s="496">
        <f t="shared" si="51"/>
        <v>0</v>
      </c>
      <c r="BD209" s="497">
        <f t="shared" si="52"/>
        <v>0</v>
      </c>
      <c r="BE209" s="353"/>
      <c r="BF209" s="498">
        <f t="shared" si="53"/>
        <v>0</v>
      </c>
    </row>
    <row r="210" spans="1:58" ht="15.6" x14ac:dyDescent="0.2">
      <c r="A210" s="499"/>
      <c r="B210" s="478">
        <f t="shared" si="54"/>
        <v>79</v>
      </c>
      <c r="C210" s="479" t="s">
        <v>151</v>
      </c>
      <c r="D210" s="480"/>
      <c r="E210" s="481" t="e">
        <f t="shared" si="28"/>
        <v>#N/A</v>
      </c>
      <c r="F210" s="482"/>
      <c r="G210" s="480"/>
      <c r="H210" s="481" t="e">
        <f t="shared" si="29"/>
        <v>#N/A</v>
      </c>
      <c r="I210" s="482"/>
      <c r="J210" s="480"/>
      <c r="K210" s="483" t="e">
        <f t="shared" si="30"/>
        <v>#N/A</v>
      </c>
      <c r="L210" s="482"/>
      <c r="M210" s="480"/>
      <c r="N210" s="484" t="e">
        <f t="shared" si="31"/>
        <v>#N/A</v>
      </c>
      <c r="O210" s="482"/>
      <c r="P210" s="480"/>
      <c r="Q210" s="484" t="e">
        <f t="shared" si="32"/>
        <v>#N/A</v>
      </c>
      <c r="R210" s="482"/>
      <c r="S210" s="480"/>
      <c r="T210" s="484" t="e">
        <f t="shared" si="33"/>
        <v>#N/A</v>
      </c>
      <c r="U210" s="482"/>
      <c r="V210" s="480"/>
      <c r="W210" s="484" t="e">
        <f t="shared" si="34"/>
        <v>#N/A</v>
      </c>
      <c r="X210" s="482"/>
      <c r="Y210" s="480"/>
      <c r="Z210" s="484" t="e">
        <f t="shared" si="35"/>
        <v>#N/A</v>
      </c>
      <c r="AA210" s="482"/>
      <c r="AB210" s="480"/>
      <c r="AC210" s="484" t="e">
        <f t="shared" si="36"/>
        <v>#N/A</v>
      </c>
      <c r="AD210" s="482"/>
      <c r="AE210" s="480"/>
      <c r="AF210" s="484" t="e">
        <f t="shared" si="37"/>
        <v>#N/A</v>
      </c>
      <c r="AG210" s="482"/>
      <c r="AH210" s="485"/>
      <c r="AI210" s="484" t="e">
        <f t="shared" si="38"/>
        <v>#N/A</v>
      </c>
      <c r="AJ210" s="486"/>
      <c r="AK210" s="480"/>
      <c r="AL210" s="484" t="e">
        <f t="shared" si="39"/>
        <v>#N/A</v>
      </c>
      <c r="AM210" s="487"/>
      <c r="AN210" s="488">
        <f t="shared" si="40"/>
        <v>0</v>
      </c>
      <c r="AO210" s="489">
        <f t="shared" si="41"/>
        <v>42</v>
      </c>
      <c r="AP210" s="490">
        <f t="shared" si="42"/>
        <v>0</v>
      </c>
      <c r="AR210" s="513">
        <f t="shared" si="43"/>
        <v>0</v>
      </c>
      <c r="AS210" s="514">
        <f t="shared" si="44"/>
        <v>40</v>
      </c>
      <c r="AT210" s="515">
        <f t="shared" si="45"/>
        <v>0</v>
      </c>
      <c r="AU210" s="516">
        <f t="shared" si="46"/>
        <v>0</v>
      </c>
      <c r="AV210" s="517">
        <f t="shared" si="47"/>
        <v>40</v>
      </c>
      <c r="AW210" s="518">
        <f t="shared" si="48"/>
        <v>0</v>
      </c>
      <c r="AX210" s="513">
        <f t="shared" si="49"/>
        <v>0</v>
      </c>
      <c r="AY210" s="517">
        <f t="shared" si="50"/>
        <v>37</v>
      </c>
      <c r="AZ210" s="518">
        <f t="shared" si="51"/>
        <v>0</v>
      </c>
      <c r="BD210" s="497">
        <f t="shared" si="52"/>
        <v>0</v>
      </c>
      <c r="BE210" s="353"/>
      <c r="BF210" s="498">
        <f t="shared" si="53"/>
        <v>0</v>
      </c>
    </row>
    <row r="211" spans="1:58" ht="15.6" x14ac:dyDescent="0.2">
      <c r="A211" s="499"/>
      <c r="B211" s="500">
        <f t="shared" si="54"/>
        <v>80</v>
      </c>
      <c r="C211" s="501" t="s">
        <v>152</v>
      </c>
      <c r="D211" s="502">
        <v>2600</v>
      </c>
      <c r="E211" s="503">
        <f t="shared" si="28"/>
        <v>16</v>
      </c>
      <c r="F211" s="504">
        <v>2600</v>
      </c>
      <c r="G211" s="502">
        <v>2560</v>
      </c>
      <c r="H211" s="503">
        <f t="shared" si="29"/>
        <v>18</v>
      </c>
      <c r="I211" s="504">
        <v>2560</v>
      </c>
      <c r="J211" s="502">
        <v>4200</v>
      </c>
      <c r="K211" s="505">
        <f t="shared" si="30"/>
        <v>16</v>
      </c>
      <c r="L211" s="504">
        <v>4200</v>
      </c>
      <c r="M211" s="502">
        <v>2920</v>
      </c>
      <c r="N211" s="506">
        <f t="shared" si="31"/>
        <v>20</v>
      </c>
      <c r="O211" s="504">
        <v>2920</v>
      </c>
      <c r="P211" s="502">
        <v>4040</v>
      </c>
      <c r="Q211" s="506">
        <f t="shared" si="32"/>
        <v>16</v>
      </c>
      <c r="R211" s="504">
        <v>4040</v>
      </c>
      <c r="S211" s="502">
        <v>4120</v>
      </c>
      <c r="T211" s="506">
        <f t="shared" si="33"/>
        <v>16</v>
      </c>
      <c r="U211" s="504">
        <v>4120</v>
      </c>
      <c r="V211" s="502">
        <v>3680</v>
      </c>
      <c r="W211" s="506">
        <f t="shared" si="34"/>
        <v>18</v>
      </c>
      <c r="X211" s="504">
        <v>3680</v>
      </c>
      <c r="Y211" s="502">
        <v>1920</v>
      </c>
      <c r="Z211" s="506">
        <f t="shared" si="35"/>
        <v>22</v>
      </c>
      <c r="AA211" s="504">
        <v>1920</v>
      </c>
      <c r="AB211" s="502">
        <v>2580</v>
      </c>
      <c r="AC211" s="506">
        <f t="shared" si="36"/>
        <v>19</v>
      </c>
      <c r="AD211" s="504">
        <v>2580</v>
      </c>
      <c r="AE211" s="502">
        <v>2540</v>
      </c>
      <c r="AF211" s="506">
        <f t="shared" si="37"/>
        <v>21</v>
      </c>
      <c r="AG211" s="504">
        <v>2540</v>
      </c>
      <c r="AH211" s="507">
        <v>3780</v>
      </c>
      <c r="AI211" s="506">
        <f t="shared" si="38"/>
        <v>17</v>
      </c>
      <c r="AJ211" s="508">
        <v>3780</v>
      </c>
      <c r="AK211" s="502">
        <v>3760</v>
      </c>
      <c r="AL211" s="506">
        <f t="shared" si="39"/>
        <v>14</v>
      </c>
      <c r="AM211" s="509">
        <v>3760</v>
      </c>
      <c r="AN211" s="510">
        <f t="shared" si="40"/>
        <v>38700</v>
      </c>
      <c r="AO211" s="511">
        <f t="shared" si="41"/>
        <v>17</v>
      </c>
      <c r="AP211" s="512">
        <f t="shared" si="42"/>
        <v>38700</v>
      </c>
      <c r="AR211" s="491">
        <f t="shared" si="43"/>
        <v>20440</v>
      </c>
      <c r="AS211" s="492">
        <f t="shared" si="44"/>
        <v>16</v>
      </c>
      <c r="AT211" s="496">
        <f t="shared" si="45"/>
        <v>20440</v>
      </c>
      <c r="AU211" s="574">
        <f t="shared" si="46"/>
        <v>18260</v>
      </c>
      <c r="AV211" s="495">
        <f t="shared" si="47"/>
        <v>19</v>
      </c>
      <c r="AW211" s="496">
        <f t="shared" si="48"/>
        <v>18260</v>
      </c>
      <c r="AX211" s="491">
        <f t="shared" si="49"/>
        <v>5160</v>
      </c>
      <c r="AY211" s="495">
        <f t="shared" si="50"/>
        <v>15</v>
      </c>
      <c r="AZ211" s="496">
        <f t="shared" si="51"/>
        <v>5160</v>
      </c>
      <c r="BD211" s="497">
        <f t="shared" si="52"/>
        <v>38700</v>
      </c>
      <c r="BE211" s="353"/>
      <c r="BF211" s="498">
        <f t="shared" si="53"/>
        <v>38700</v>
      </c>
    </row>
    <row r="212" spans="1:58" ht="15.6" x14ac:dyDescent="0.2">
      <c r="A212" s="528"/>
      <c r="B212" s="529">
        <f t="shared" si="54"/>
        <v>81</v>
      </c>
      <c r="C212" s="530" t="s">
        <v>153</v>
      </c>
      <c r="D212" s="531">
        <v>3720</v>
      </c>
      <c r="E212" s="532">
        <f t="shared" si="28"/>
        <v>15</v>
      </c>
      <c r="F212" s="533">
        <v>3720</v>
      </c>
      <c r="G212" s="531">
        <v>6480</v>
      </c>
      <c r="H212" s="532">
        <f t="shared" si="29"/>
        <v>11</v>
      </c>
      <c r="I212" s="533">
        <v>6480</v>
      </c>
      <c r="J212" s="531">
        <v>6260</v>
      </c>
      <c r="K212" s="534">
        <f t="shared" si="30"/>
        <v>13</v>
      </c>
      <c r="L212" s="533">
        <v>6260</v>
      </c>
      <c r="M212" s="531">
        <v>6400</v>
      </c>
      <c r="N212" s="535">
        <f t="shared" si="31"/>
        <v>13</v>
      </c>
      <c r="O212" s="533">
        <v>6400</v>
      </c>
      <c r="P212" s="531">
        <v>7220</v>
      </c>
      <c r="Q212" s="535">
        <f t="shared" si="32"/>
        <v>13</v>
      </c>
      <c r="R212" s="533">
        <v>7220</v>
      </c>
      <c r="S212" s="531">
        <v>9220</v>
      </c>
      <c r="T212" s="535">
        <f t="shared" si="33"/>
        <v>10</v>
      </c>
      <c r="U212" s="533">
        <v>9220</v>
      </c>
      <c r="V212" s="531">
        <v>7860</v>
      </c>
      <c r="W212" s="535">
        <f t="shared" si="34"/>
        <v>14</v>
      </c>
      <c r="X212" s="533">
        <v>7860</v>
      </c>
      <c r="Y212" s="531">
        <v>5940</v>
      </c>
      <c r="Z212" s="535">
        <f t="shared" si="35"/>
        <v>14</v>
      </c>
      <c r="AA212" s="533">
        <v>5940</v>
      </c>
      <c r="AB212" s="531">
        <v>5400</v>
      </c>
      <c r="AC212" s="535">
        <f t="shared" si="36"/>
        <v>15</v>
      </c>
      <c r="AD212" s="533">
        <v>5400</v>
      </c>
      <c r="AE212" s="531">
        <v>3960</v>
      </c>
      <c r="AF212" s="535">
        <f t="shared" si="37"/>
        <v>16</v>
      </c>
      <c r="AG212" s="533">
        <v>3960</v>
      </c>
      <c r="AH212" s="536">
        <v>3400</v>
      </c>
      <c r="AI212" s="535">
        <f t="shared" si="38"/>
        <v>18</v>
      </c>
      <c r="AJ212" s="537">
        <v>3400</v>
      </c>
      <c r="AK212" s="531">
        <v>2720</v>
      </c>
      <c r="AL212" s="535">
        <f t="shared" si="39"/>
        <v>19</v>
      </c>
      <c r="AM212" s="538">
        <v>2720</v>
      </c>
      <c r="AN212" s="631">
        <f t="shared" si="40"/>
        <v>68580</v>
      </c>
      <c r="AO212" s="539">
        <f t="shared" si="41"/>
        <v>14</v>
      </c>
      <c r="AP212" s="540">
        <f t="shared" si="42"/>
        <v>68580</v>
      </c>
      <c r="AR212" s="513">
        <f t="shared" si="43"/>
        <v>39300</v>
      </c>
      <c r="AS212" s="623">
        <f t="shared" si="44"/>
        <v>14</v>
      </c>
      <c r="AT212" s="601">
        <f t="shared" si="45"/>
        <v>39300</v>
      </c>
      <c r="AU212" s="525">
        <f t="shared" si="46"/>
        <v>29280</v>
      </c>
      <c r="AV212" s="602" t="e">
        <f t="shared" si="47"/>
        <v>#N/A</v>
      </c>
      <c r="AW212" s="601">
        <f t="shared" si="48"/>
        <v>29280</v>
      </c>
      <c r="AX212" s="513">
        <f t="shared" si="49"/>
        <v>10200</v>
      </c>
      <c r="AY212" s="602" t="e">
        <f t="shared" si="50"/>
        <v>#N/A</v>
      </c>
      <c r="AZ212" s="601">
        <f t="shared" si="51"/>
        <v>10200</v>
      </c>
      <c r="BD212" s="497">
        <f t="shared" si="52"/>
        <v>68580</v>
      </c>
      <c r="BE212" s="632"/>
      <c r="BF212" s="546">
        <f t="shared" si="53"/>
        <v>68580</v>
      </c>
    </row>
    <row r="213" spans="1:58" ht="16.2" thickBot="1" x14ac:dyDescent="0.25">
      <c r="A213" s="633" t="s">
        <v>3</v>
      </c>
      <c r="B213" s="634">
        <f t="shared" si="54"/>
        <v>82</v>
      </c>
      <c r="C213" s="635" t="s">
        <v>154</v>
      </c>
      <c r="D213" s="636"/>
      <c r="E213" s="637"/>
      <c r="F213" s="638"/>
      <c r="G213" s="636"/>
      <c r="H213" s="637"/>
      <c r="I213" s="638"/>
      <c r="J213" s="636"/>
      <c r="K213" s="639"/>
      <c r="L213" s="640"/>
      <c r="M213" s="636"/>
      <c r="N213" s="639"/>
      <c r="O213" s="638"/>
      <c r="P213" s="636"/>
      <c r="Q213" s="639"/>
      <c r="R213" s="638"/>
      <c r="S213" s="636"/>
      <c r="T213" s="639"/>
      <c r="U213" s="638"/>
      <c r="V213" s="636"/>
      <c r="W213" s="639"/>
      <c r="X213" s="638"/>
      <c r="Y213" s="636"/>
      <c r="Z213" s="639"/>
      <c r="AA213" s="638"/>
      <c r="AB213" s="636"/>
      <c r="AC213" s="639"/>
      <c r="AD213" s="638"/>
      <c r="AE213" s="636"/>
      <c r="AF213" s="639"/>
      <c r="AG213" s="638"/>
      <c r="AH213" s="641"/>
      <c r="AI213" s="639"/>
      <c r="AJ213" s="642"/>
      <c r="AK213" s="636"/>
      <c r="AL213" s="639"/>
      <c r="AM213" s="643"/>
      <c r="AN213" s="644">
        <f t="shared" si="40"/>
        <v>0</v>
      </c>
      <c r="AO213" s="645"/>
      <c r="AP213" s="646">
        <f t="shared" si="42"/>
        <v>0</v>
      </c>
      <c r="AR213" s="647">
        <f t="shared" si="43"/>
        <v>0</v>
      </c>
      <c r="AS213" s="648"/>
      <c r="AT213" s="649">
        <f t="shared" si="45"/>
        <v>0</v>
      </c>
      <c r="AU213" s="650">
        <f t="shared" si="46"/>
        <v>0</v>
      </c>
      <c r="AV213" s="651"/>
      <c r="AW213" s="649">
        <f t="shared" si="48"/>
        <v>0</v>
      </c>
      <c r="AX213" s="647">
        <f t="shared" si="49"/>
        <v>0</v>
      </c>
      <c r="AY213" s="651"/>
      <c r="AZ213" s="649">
        <f t="shared" si="51"/>
        <v>0</v>
      </c>
      <c r="BD213" s="652">
        <f t="shared" si="52"/>
        <v>0</v>
      </c>
      <c r="BE213" s="653"/>
      <c r="BF213" s="654">
        <f t="shared" si="53"/>
        <v>0</v>
      </c>
    </row>
    <row r="214" spans="1:58" ht="16.2" thickTop="1" x14ac:dyDescent="0.2">
      <c r="A214" s="655"/>
      <c r="B214" s="656" t="s">
        <v>155</v>
      </c>
      <c r="C214" s="657"/>
      <c r="D214" s="658"/>
      <c r="E214" s="658"/>
      <c r="F214" s="658"/>
      <c r="G214" s="658"/>
      <c r="H214" s="658"/>
      <c r="I214" s="658"/>
      <c r="J214" s="658"/>
      <c r="K214" s="658"/>
      <c r="L214" s="658"/>
      <c r="M214" s="658"/>
      <c r="N214" s="658"/>
      <c r="O214" s="658"/>
      <c r="P214" s="658"/>
      <c r="Q214" s="658"/>
      <c r="R214" s="658"/>
      <c r="S214" s="659"/>
      <c r="T214" s="658"/>
      <c r="U214" s="658"/>
      <c r="V214" s="658"/>
      <c r="W214" s="658"/>
      <c r="X214" s="658"/>
      <c r="Y214" s="658"/>
      <c r="Z214" s="658"/>
      <c r="AA214" s="658"/>
      <c r="AB214" s="658"/>
      <c r="AC214" s="658"/>
      <c r="AD214" s="658"/>
      <c r="AE214" s="658"/>
      <c r="AF214" s="658"/>
      <c r="AG214" s="658"/>
      <c r="AH214" s="660"/>
      <c r="AI214" s="658"/>
      <c r="AJ214" s="660"/>
      <c r="AK214" s="658"/>
      <c r="AL214" s="658"/>
      <c r="AM214" s="658"/>
      <c r="AN214" s="661"/>
      <c r="AO214" s="658"/>
      <c r="AP214" s="658"/>
      <c r="AR214" s="662"/>
      <c r="AS214" s="524"/>
      <c r="AT214" s="524"/>
      <c r="AU214" s="663"/>
      <c r="AV214" s="664"/>
      <c r="AW214" s="664"/>
      <c r="AX214" s="665"/>
      <c r="AY214" s="527"/>
      <c r="AZ214" s="664"/>
      <c r="BD214" s="666"/>
      <c r="BE214" s="667"/>
      <c r="BF214" s="667"/>
    </row>
    <row r="215" spans="1:58" s="672" customFormat="1" ht="16.2" thickBot="1" x14ac:dyDescent="0.25">
      <c r="A215" s="655"/>
      <c r="B215" s="668" t="s">
        <v>156</v>
      </c>
      <c r="C215" s="657"/>
      <c r="D215" s="669"/>
      <c r="E215" s="669"/>
      <c r="F215" s="669"/>
      <c r="G215" s="669"/>
      <c r="H215" s="669"/>
      <c r="I215" s="669"/>
      <c r="J215" s="669"/>
      <c r="K215" s="669"/>
      <c r="L215" s="669"/>
      <c r="M215" s="669"/>
      <c r="N215" s="669"/>
      <c r="O215" s="669"/>
      <c r="P215" s="669"/>
      <c r="Q215" s="669"/>
      <c r="R215" s="669"/>
      <c r="S215" s="670"/>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71"/>
      <c r="AO215" s="669"/>
      <c r="AP215" s="669"/>
      <c r="AR215" s="673"/>
      <c r="AS215" s="674"/>
      <c r="AT215" s="674"/>
      <c r="AU215" s="675"/>
      <c r="AV215" s="674"/>
      <c r="AW215" s="674"/>
      <c r="AX215" s="673"/>
      <c r="AY215" s="674"/>
      <c r="AZ215" s="674"/>
      <c r="BA215" s="3"/>
      <c r="BD215" s="673"/>
      <c r="BE215" s="674"/>
      <c r="BF215" s="674"/>
    </row>
    <row r="216" spans="1:58" s="3" customFormat="1" ht="14.25" customHeight="1" thickTop="1" x14ac:dyDescent="0.2">
      <c r="A216" s="416" t="s">
        <v>157</v>
      </c>
      <c r="B216" s="417"/>
      <c r="C216" s="418"/>
      <c r="D216" s="416" t="s">
        <v>7</v>
      </c>
      <c r="E216" s="417"/>
      <c r="F216" s="419"/>
      <c r="G216" s="416" t="s">
        <v>8</v>
      </c>
      <c r="H216" s="417"/>
      <c r="I216" s="420"/>
      <c r="J216" s="416" t="s">
        <v>9</v>
      </c>
      <c r="K216" s="417"/>
      <c r="L216" s="420"/>
      <c r="M216" s="416" t="s">
        <v>10</v>
      </c>
      <c r="N216" s="417"/>
      <c r="O216" s="420"/>
      <c r="P216" s="416" t="s">
        <v>11</v>
      </c>
      <c r="Q216" s="417"/>
      <c r="R216" s="421"/>
      <c r="S216" s="416" t="s">
        <v>12</v>
      </c>
      <c r="T216" s="417"/>
      <c r="U216" s="420"/>
      <c r="V216" s="416" t="s">
        <v>13</v>
      </c>
      <c r="W216" s="417"/>
      <c r="X216" s="420"/>
      <c r="Y216" s="416" t="s">
        <v>14</v>
      </c>
      <c r="Z216" s="417"/>
      <c r="AA216" s="420"/>
      <c r="AB216" s="416" t="s">
        <v>15</v>
      </c>
      <c r="AC216" s="417"/>
      <c r="AD216" s="420"/>
      <c r="AE216" s="416" t="s">
        <v>16</v>
      </c>
      <c r="AF216" s="417"/>
      <c r="AG216" s="422"/>
      <c r="AH216" s="416" t="s">
        <v>17</v>
      </c>
      <c r="AI216" s="417"/>
      <c r="AJ216" s="423"/>
      <c r="AK216" s="416" t="s">
        <v>18</v>
      </c>
      <c r="AL216" s="417"/>
      <c r="AM216" s="676"/>
      <c r="AN216" s="425" t="s">
        <v>19</v>
      </c>
      <c r="AO216" s="426"/>
      <c r="AP216" s="427"/>
      <c r="AR216" s="428" t="s">
        <v>20</v>
      </c>
      <c r="AS216" s="429"/>
      <c r="AT216" s="430"/>
      <c r="AU216" s="431" t="s">
        <v>21</v>
      </c>
      <c r="AV216" s="432"/>
      <c r="AW216" s="430"/>
      <c r="AX216" s="428" t="s">
        <v>22</v>
      </c>
      <c r="AY216" s="429"/>
      <c r="AZ216" s="430"/>
      <c r="BD216" s="433" t="s">
        <v>23</v>
      </c>
      <c r="BE216" s="434"/>
      <c r="BF216" s="435"/>
    </row>
    <row r="217" spans="1:58" s="3" customFormat="1" ht="14.25" customHeight="1" x14ac:dyDescent="0.2">
      <c r="A217" s="436"/>
      <c r="B217" s="437"/>
      <c r="C217" s="438"/>
      <c r="D217" s="436"/>
      <c r="E217" s="437"/>
      <c r="F217" s="439" t="s">
        <v>59</v>
      </c>
      <c r="G217" s="440"/>
      <c r="H217" s="441"/>
      <c r="I217" s="439" t="s">
        <v>59</v>
      </c>
      <c r="J217" s="440"/>
      <c r="K217" s="441"/>
      <c r="L217" s="439" t="s">
        <v>59</v>
      </c>
      <c r="M217" s="440"/>
      <c r="N217" s="441"/>
      <c r="O217" s="439" t="s">
        <v>59</v>
      </c>
      <c r="P217" s="440"/>
      <c r="Q217" s="441"/>
      <c r="R217" s="439" t="s">
        <v>59</v>
      </c>
      <c r="S217" s="440"/>
      <c r="T217" s="441"/>
      <c r="U217" s="439" t="s">
        <v>59</v>
      </c>
      <c r="V217" s="440"/>
      <c r="W217" s="441"/>
      <c r="X217" s="439" t="s">
        <v>59</v>
      </c>
      <c r="Y217" s="440"/>
      <c r="Z217" s="441"/>
      <c r="AA217" s="439" t="s">
        <v>59</v>
      </c>
      <c r="AB217" s="440"/>
      <c r="AC217" s="441"/>
      <c r="AD217" s="439" t="s">
        <v>59</v>
      </c>
      <c r="AE217" s="440"/>
      <c r="AF217" s="441"/>
      <c r="AG217" s="439" t="s">
        <v>59</v>
      </c>
      <c r="AH217" s="440"/>
      <c r="AI217" s="441"/>
      <c r="AJ217" s="439" t="s">
        <v>59</v>
      </c>
      <c r="AK217" s="440"/>
      <c r="AL217" s="441"/>
      <c r="AM217" s="442" t="s">
        <v>59</v>
      </c>
      <c r="AN217" s="443"/>
      <c r="AO217" s="444"/>
      <c r="AP217" s="442" t="s">
        <v>59</v>
      </c>
      <c r="AR217" s="445"/>
      <c r="AS217" s="446"/>
      <c r="AT217" s="447" t="s">
        <v>25</v>
      </c>
      <c r="AU217" s="448"/>
      <c r="AV217" s="449"/>
      <c r="AW217" s="447" t="s">
        <v>25</v>
      </c>
      <c r="AX217" s="450"/>
      <c r="AY217" s="451"/>
      <c r="AZ217" s="447" t="s">
        <v>25</v>
      </c>
      <c r="BD217" s="452"/>
      <c r="BE217" s="453"/>
      <c r="BF217" s="454" t="s">
        <v>27</v>
      </c>
    </row>
    <row r="218" spans="1:58" s="3" customFormat="1" ht="20.25" customHeight="1" thickBot="1" x14ac:dyDescent="0.3">
      <c r="A218" s="455" t="s">
        <v>60</v>
      </c>
      <c r="B218" s="456"/>
      <c r="C218" s="457"/>
      <c r="D218" s="458">
        <f>SUM(D219:D300)</f>
        <v>384130</v>
      </c>
      <c r="E218" s="459" t="s">
        <v>61</v>
      </c>
      <c r="F218" s="677">
        <f>SUM(F219:F300)</f>
        <v>137211</v>
      </c>
      <c r="G218" s="458">
        <f>SUM(G219:G300)</f>
        <v>616600</v>
      </c>
      <c r="H218" s="461"/>
      <c r="I218" s="677">
        <f>SUM(I219:I300)</f>
        <v>138406</v>
      </c>
      <c r="J218" s="458">
        <f>SUM(J219:J300)</f>
        <v>522374</v>
      </c>
      <c r="K218" s="461" t="s">
        <v>63</v>
      </c>
      <c r="L218" s="677">
        <f>SUM(L219:L300)</f>
        <v>146497</v>
      </c>
      <c r="M218" s="458">
        <f>SUM(M219:M300)</f>
        <v>494859</v>
      </c>
      <c r="N218" s="461" t="s">
        <v>62</v>
      </c>
      <c r="O218" s="677">
        <f>SUM(O219:O300)</f>
        <v>147838</v>
      </c>
      <c r="P218" s="458">
        <f>SUM(P219:P300)</f>
        <v>571700</v>
      </c>
      <c r="Q218" s="461" t="s">
        <v>63</v>
      </c>
      <c r="R218" s="677">
        <f>SUM(R219:R300)</f>
        <v>154324</v>
      </c>
      <c r="S218" s="458">
        <f>SUM(S219:S300)</f>
        <v>507965</v>
      </c>
      <c r="T218" s="459" t="s">
        <v>61</v>
      </c>
      <c r="U218" s="677">
        <f>SUM(U219:U300)</f>
        <v>140434</v>
      </c>
      <c r="V218" s="458">
        <f>SUM(V219:V300)</f>
        <v>599925</v>
      </c>
      <c r="W218" s="461" t="s">
        <v>63</v>
      </c>
      <c r="X218" s="677">
        <f>SUM(X219:X300)</f>
        <v>151299</v>
      </c>
      <c r="Y218" s="458">
        <f>SUM(Y219:Y300)</f>
        <v>531450</v>
      </c>
      <c r="Z218" s="461" t="s">
        <v>63</v>
      </c>
      <c r="AA218" s="677">
        <f>SUM(AA219:AA300)</f>
        <v>138395</v>
      </c>
      <c r="AB218" s="458">
        <f>SUM(AB219:AB300)</f>
        <v>569138</v>
      </c>
      <c r="AC218" s="461" t="s">
        <v>62</v>
      </c>
      <c r="AD218" s="677">
        <f>SUM(AD219:AD300)</f>
        <v>145152</v>
      </c>
      <c r="AE218" s="458">
        <f>SUM(AE219:AE300)</f>
        <v>598932</v>
      </c>
      <c r="AF218" s="461" t="s">
        <v>62</v>
      </c>
      <c r="AG218" s="677">
        <v>166113</v>
      </c>
      <c r="AH218" s="464">
        <f>SUM(AH219:AH300)</f>
        <v>438065</v>
      </c>
      <c r="AI218" s="461" t="s">
        <v>62</v>
      </c>
      <c r="AJ218" s="678">
        <f>SUM(AJ219:AJ300)</f>
        <v>144168</v>
      </c>
      <c r="AK218" s="458">
        <f>SUM(AK219:AK300)</f>
        <v>708129</v>
      </c>
      <c r="AL218" s="459"/>
      <c r="AM218" s="678">
        <f>SUM(AM219:AM300)</f>
        <v>146169</v>
      </c>
      <c r="AN218" s="466">
        <f>SUM(AN219:AN300)</f>
        <v>6543267</v>
      </c>
      <c r="AO218" s="459" t="s">
        <v>61</v>
      </c>
      <c r="AP218" s="679">
        <f>SUM(AP219:AP300)</f>
        <v>1742537</v>
      </c>
      <c r="AQ218" s="14"/>
      <c r="AR218" s="468">
        <f>SUM(AR219:AR300)</f>
        <v>3097628</v>
      </c>
      <c r="AS218" s="680" t="s">
        <v>65</v>
      </c>
      <c r="AT218" s="677">
        <f>SUM(AT219:AT300)</f>
        <v>864710</v>
      </c>
      <c r="AU218" s="470">
        <f>SUM(AU219:AU300)</f>
        <v>3445639</v>
      </c>
      <c r="AV218" s="680" t="s">
        <v>65</v>
      </c>
      <c r="AW218" s="677">
        <f>SUM(AW219:AW300)</f>
        <v>877827</v>
      </c>
      <c r="AX218" s="471">
        <f>SUM(AX219:AX300)</f>
        <v>1000730</v>
      </c>
      <c r="AY218" s="681" t="s">
        <v>66</v>
      </c>
      <c r="AZ218" s="682">
        <f>SUM(AZ219:AZ300)</f>
        <v>275617</v>
      </c>
      <c r="BD218" s="474">
        <f>SUM(BD219:BD300)</f>
        <v>6543267</v>
      </c>
      <c r="BE218" s="683"/>
      <c r="BF218" s="684">
        <f>SUM(BF219:BF300)</f>
        <v>1742537</v>
      </c>
    </row>
    <row r="219" spans="1:58" ht="16.2" thickTop="1" x14ac:dyDescent="0.2">
      <c r="A219" s="477" t="s">
        <v>67</v>
      </c>
      <c r="B219" s="478">
        <v>1</v>
      </c>
      <c r="C219" s="479" t="s">
        <v>68</v>
      </c>
      <c r="D219" s="480"/>
      <c r="E219" s="576" t="e">
        <f t="shared" ref="E219:E282" si="55">RANK(D219,$D$219:$D$299,0)</f>
        <v>#N/A</v>
      </c>
      <c r="F219" s="482"/>
      <c r="G219" s="480">
        <v>6178</v>
      </c>
      <c r="H219" s="576">
        <f t="shared" ref="H219:H282" si="56">RANK(G219,$G$219:$G$299,0)</f>
        <v>12</v>
      </c>
      <c r="I219" s="482"/>
      <c r="J219" s="480">
        <v>10505</v>
      </c>
      <c r="K219" s="685">
        <f t="shared" ref="K219:K282" si="57">RANK(J219,$J$219:$J$299)</f>
        <v>8</v>
      </c>
      <c r="L219" s="482"/>
      <c r="M219" s="480">
        <v>2810</v>
      </c>
      <c r="N219" s="481">
        <f t="shared" ref="N219:N282" si="58">RANK(M219,$M$219:$M$299)</f>
        <v>20</v>
      </c>
      <c r="O219" s="482"/>
      <c r="P219" s="480">
        <v>5364</v>
      </c>
      <c r="Q219" s="481">
        <f t="shared" ref="Q219:Q282" si="59">RANK(P219,$P$219:$P$299)</f>
        <v>14</v>
      </c>
      <c r="R219" s="482"/>
      <c r="S219" s="480">
        <v>19791</v>
      </c>
      <c r="T219" s="481">
        <f t="shared" ref="T219:T282" si="60">RANK(S219,$S$219:$S$299)</f>
        <v>5</v>
      </c>
      <c r="U219" s="482"/>
      <c r="V219" s="480">
        <v>5017</v>
      </c>
      <c r="W219" s="481">
        <f t="shared" ref="W219:W282" si="61">RANK(V219,$V$219:$V$299)</f>
        <v>17</v>
      </c>
      <c r="X219" s="482"/>
      <c r="Y219" s="480">
        <v>12091</v>
      </c>
      <c r="Z219" s="481">
        <f t="shared" ref="Z219:Z282" si="62">RANK(Y219,$Y$219:$Y$299)</f>
        <v>9</v>
      </c>
      <c r="AA219" s="482"/>
      <c r="AB219" s="480">
        <v>3760</v>
      </c>
      <c r="AC219" s="481">
        <f t="shared" ref="AC219:AC282" si="63">RANK(AB219,$AB$219:$AB$299)</f>
        <v>18</v>
      </c>
      <c r="AD219" s="482"/>
      <c r="AE219" s="480">
        <v>4876</v>
      </c>
      <c r="AF219" s="481">
        <f t="shared" ref="AF219:AF282" si="64">RANK(AE219,$AE$219:$AE$299)</f>
        <v>14</v>
      </c>
      <c r="AG219" s="686"/>
      <c r="AH219" s="485"/>
      <c r="AI219" s="481" t="e">
        <f t="shared" ref="AI219:AI282" si="65">RANK(AH219,$AH$219:$AH$299)</f>
        <v>#N/A</v>
      </c>
      <c r="AJ219" s="687"/>
      <c r="AK219" s="480">
        <v>10707</v>
      </c>
      <c r="AL219" s="481">
        <f t="shared" ref="AL219:AL282" si="66">RANK(AK219,$AK$219:$AK$299)</f>
        <v>9</v>
      </c>
      <c r="AM219" s="686"/>
      <c r="AN219" s="488">
        <f t="shared" ref="AN219:AN282" si="67">SUMIF($D$5:$AM$5,$AN$5,D219:AM219)</f>
        <v>81099</v>
      </c>
      <c r="AO219" s="688">
        <f t="shared" ref="AO219:AO282" si="68">RANK(AN219,$AN$219:$AN$299)</f>
        <v>12</v>
      </c>
      <c r="AP219" s="689">
        <f t="shared" ref="AP219:AP282" si="69">SUMIF($D$5:$AM$5,$AP$5,D219:AM219)</f>
        <v>0</v>
      </c>
      <c r="AR219" s="491">
        <f t="shared" ref="AR219:AR282" si="70">SUMIF($D$5:$U$5,$AR$5,D219:U219)</f>
        <v>44648</v>
      </c>
      <c r="AS219" s="685">
        <f t="shared" ref="AS219:AS282" si="71">RANK(AR219,$AR$219:$AR$299)</f>
        <v>12</v>
      </c>
      <c r="AT219" s="690">
        <f t="shared" ref="AT219:AT282" si="72">SUMIF($D$5:$U$5,$AT$5,D219:U219)</f>
        <v>0</v>
      </c>
      <c r="AU219" s="691">
        <f t="shared" ref="AU219:AU282" si="73">SUMIF($V$5:$AM$5,$AU$5,V219:AM219)</f>
        <v>36451</v>
      </c>
      <c r="AV219" s="692">
        <f t="shared" ref="AV219:AV282" si="74">RANK(AU219,$AU$219:$AU$298)</f>
        <v>14</v>
      </c>
      <c r="AW219" s="693">
        <f t="shared" ref="AW219:AW282" si="75">SUMIF($V$5:$AM$5,$AW$5,V219:AM219)</f>
        <v>0</v>
      </c>
      <c r="AX219" s="491">
        <f t="shared" ref="AX219:AX282" si="76">SUMIF($D$5:$I$5,$AX$5,D219:I219)</f>
        <v>6178</v>
      </c>
      <c r="AY219" s="692">
        <f t="shared" ref="AY219:AY282" si="77">RANK(AX219,$AX$219:$AX$298)</f>
        <v>20</v>
      </c>
      <c r="AZ219" s="693">
        <f t="shared" ref="AZ219:AZ282" si="78">SUMIF($D$5:$I$5,$AZ$5,D219:I219)</f>
        <v>0</v>
      </c>
      <c r="BD219" s="497">
        <f t="shared" ref="BD219:BD282" si="79">AR219+AU219</f>
        <v>81099</v>
      </c>
      <c r="BE219" s="694"/>
      <c r="BF219" s="695">
        <f t="shared" ref="BF219:BF282" si="80">AT219+AW219</f>
        <v>0</v>
      </c>
    </row>
    <row r="220" spans="1:58" ht="14.25" customHeight="1" x14ac:dyDescent="0.2">
      <c r="A220" s="499"/>
      <c r="B220" s="500">
        <f>B219+1</f>
        <v>2</v>
      </c>
      <c r="C220" s="501" t="s">
        <v>69</v>
      </c>
      <c r="D220" s="502"/>
      <c r="E220" s="503" t="e">
        <f t="shared" si="55"/>
        <v>#N/A</v>
      </c>
      <c r="F220" s="504"/>
      <c r="G220" s="502"/>
      <c r="H220" s="503" t="e">
        <f t="shared" si="56"/>
        <v>#N/A</v>
      </c>
      <c r="I220" s="504"/>
      <c r="J220" s="502">
        <v>3500</v>
      </c>
      <c r="K220" s="514">
        <f t="shared" si="57"/>
        <v>22</v>
      </c>
      <c r="L220" s="504"/>
      <c r="M220" s="502"/>
      <c r="N220" s="503" t="e">
        <f t="shared" si="58"/>
        <v>#N/A</v>
      </c>
      <c r="O220" s="504"/>
      <c r="P220" s="502"/>
      <c r="Q220" s="503" t="e">
        <f t="shared" si="59"/>
        <v>#N/A</v>
      </c>
      <c r="R220" s="504"/>
      <c r="S220" s="502"/>
      <c r="T220" s="503" t="e">
        <f t="shared" si="60"/>
        <v>#N/A</v>
      </c>
      <c r="U220" s="504"/>
      <c r="V220" s="502"/>
      <c r="W220" s="503" t="e">
        <f t="shared" si="61"/>
        <v>#N/A</v>
      </c>
      <c r="X220" s="504"/>
      <c r="Y220" s="502">
        <v>6000</v>
      </c>
      <c r="Z220" s="503">
        <f t="shared" si="62"/>
        <v>13</v>
      </c>
      <c r="AA220" s="504"/>
      <c r="AB220" s="502"/>
      <c r="AC220" s="503" t="e">
        <f t="shared" si="63"/>
        <v>#N/A</v>
      </c>
      <c r="AD220" s="504"/>
      <c r="AE220" s="502"/>
      <c r="AF220" s="503" t="e">
        <f t="shared" si="64"/>
        <v>#N/A</v>
      </c>
      <c r="AG220" s="504"/>
      <c r="AH220" s="507"/>
      <c r="AI220" s="503" t="e">
        <f t="shared" si="65"/>
        <v>#N/A</v>
      </c>
      <c r="AJ220" s="508"/>
      <c r="AK220" s="502"/>
      <c r="AL220" s="503" t="e">
        <f t="shared" si="66"/>
        <v>#N/A</v>
      </c>
      <c r="AM220" s="504"/>
      <c r="AN220" s="510">
        <f t="shared" si="67"/>
        <v>9500</v>
      </c>
      <c r="AO220" s="696">
        <f t="shared" si="68"/>
        <v>32</v>
      </c>
      <c r="AP220" s="512">
        <f t="shared" si="69"/>
        <v>0</v>
      </c>
      <c r="AR220" s="513">
        <f t="shared" si="70"/>
        <v>3500</v>
      </c>
      <c r="AS220" s="630">
        <f t="shared" si="71"/>
        <v>32</v>
      </c>
      <c r="AT220" s="515">
        <f t="shared" si="72"/>
        <v>0</v>
      </c>
      <c r="AU220" s="513">
        <f t="shared" si="73"/>
        <v>6000</v>
      </c>
      <c r="AV220" s="663">
        <f t="shared" si="74"/>
        <v>32</v>
      </c>
      <c r="AW220" s="518">
        <f t="shared" si="75"/>
        <v>0</v>
      </c>
      <c r="AX220" s="513">
        <f t="shared" si="76"/>
        <v>0</v>
      </c>
      <c r="AY220" s="663">
        <f t="shared" si="77"/>
        <v>46</v>
      </c>
      <c r="AZ220" s="518">
        <f t="shared" si="78"/>
        <v>0</v>
      </c>
      <c r="BD220" s="497">
        <f t="shared" si="79"/>
        <v>9500</v>
      </c>
      <c r="BE220" s="694"/>
      <c r="BF220" s="498">
        <f t="shared" si="80"/>
        <v>0</v>
      </c>
    </row>
    <row r="221" spans="1:58" ht="15.6" x14ac:dyDescent="0.2">
      <c r="A221" s="499"/>
      <c r="B221" s="478">
        <f t="shared" ref="B221:B284" si="81">B220+1</f>
        <v>3</v>
      </c>
      <c r="C221" s="479" t="s">
        <v>70</v>
      </c>
      <c r="D221" s="480">
        <v>7765</v>
      </c>
      <c r="E221" s="481">
        <f t="shared" si="55"/>
        <v>10</v>
      </c>
      <c r="F221" s="482"/>
      <c r="G221" s="480">
        <v>41764</v>
      </c>
      <c r="H221" s="481">
        <f t="shared" si="56"/>
        <v>3</v>
      </c>
      <c r="I221" s="482"/>
      <c r="J221" s="480">
        <v>11423</v>
      </c>
      <c r="K221" s="685">
        <f t="shared" si="57"/>
        <v>7</v>
      </c>
      <c r="L221" s="482"/>
      <c r="M221" s="480">
        <v>13324</v>
      </c>
      <c r="N221" s="481">
        <f t="shared" si="58"/>
        <v>7</v>
      </c>
      <c r="O221" s="482"/>
      <c r="P221" s="480">
        <v>19352</v>
      </c>
      <c r="Q221" s="481">
        <f t="shared" si="59"/>
        <v>5</v>
      </c>
      <c r="R221" s="482"/>
      <c r="S221" s="480">
        <v>19585</v>
      </c>
      <c r="T221" s="481">
        <f t="shared" si="60"/>
        <v>6</v>
      </c>
      <c r="U221" s="482"/>
      <c r="V221" s="480">
        <v>22065</v>
      </c>
      <c r="W221" s="481">
        <f t="shared" si="61"/>
        <v>6</v>
      </c>
      <c r="X221" s="482"/>
      <c r="Y221" s="480">
        <v>35803</v>
      </c>
      <c r="Z221" s="481">
        <f t="shared" si="62"/>
        <v>4</v>
      </c>
      <c r="AA221" s="482"/>
      <c r="AB221" s="480">
        <v>10304</v>
      </c>
      <c r="AC221" s="481">
        <f t="shared" si="63"/>
        <v>7</v>
      </c>
      <c r="AD221" s="482"/>
      <c r="AE221" s="480">
        <v>8973</v>
      </c>
      <c r="AF221" s="481">
        <f t="shared" si="64"/>
        <v>8</v>
      </c>
      <c r="AG221" s="482"/>
      <c r="AH221" s="485">
        <v>26137</v>
      </c>
      <c r="AI221" s="481">
        <f t="shared" si="65"/>
        <v>4</v>
      </c>
      <c r="AJ221" s="486"/>
      <c r="AK221" s="480">
        <v>12417</v>
      </c>
      <c r="AL221" s="481">
        <f t="shared" si="66"/>
        <v>7</v>
      </c>
      <c r="AM221" s="482"/>
      <c r="AN221" s="488">
        <f t="shared" si="67"/>
        <v>228912</v>
      </c>
      <c r="AO221" s="688">
        <f t="shared" si="68"/>
        <v>6</v>
      </c>
      <c r="AP221" s="490">
        <f t="shared" si="69"/>
        <v>0</v>
      </c>
      <c r="AR221" s="491">
        <f t="shared" si="70"/>
        <v>113213</v>
      </c>
      <c r="AS221" s="697">
        <f t="shared" si="71"/>
        <v>5</v>
      </c>
      <c r="AT221" s="493">
        <f t="shared" si="72"/>
        <v>0</v>
      </c>
      <c r="AU221" s="691">
        <f t="shared" si="73"/>
        <v>115699</v>
      </c>
      <c r="AV221" s="692">
        <f t="shared" si="74"/>
        <v>6</v>
      </c>
      <c r="AW221" s="496">
        <f t="shared" si="75"/>
        <v>0</v>
      </c>
      <c r="AX221" s="491">
        <f t="shared" si="76"/>
        <v>49529</v>
      </c>
      <c r="AY221" s="692">
        <f t="shared" si="77"/>
        <v>5</v>
      </c>
      <c r="AZ221" s="496">
        <f t="shared" si="78"/>
        <v>0</v>
      </c>
      <c r="BD221" s="497">
        <f t="shared" si="79"/>
        <v>228912</v>
      </c>
      <c r="BE221" s="694"/>
      <c r="BF221" s="498">
        <f t="shared" si="80"/>
        <v>0</v>
      </c>
    </row>
    <row r="222" spans="1:58" ht="15.6" x14ac:dyDescent="0.2">
      <c r="A222" s="499"/>
      <c r="B222" s="500">
        <f t="shared" si="81"/>
        <v>4</v>
      </c>
      <c r="C222" s="501" t="s">
        <v>71</v>
      </c>
      <c r="D222" s="502">
        <v>21427</v>
      </c>
      <c r="E222" s="503">
        <f t="shared" si="55"/>
        <v>4</v>
      </c>
      <c r="F222" s="504"/>
      <c r="G222" s="502">
        <v>36709</v>
      </c>
      <c r="H222" s="503">
        <f t="shared" si="56"/>
        <v>5</v>
      </c>
      <c r="I222" s="504"/>
      <c r="J222" s="502">
        <v>29586</v>
      </c>
      <c r="K222" s="514">
        <f t="shared" si="57"/>
        <v>4</v>
      </c>
      <c r="L222" s="504"/>
      <c r="M222" s="502">
        <v>20177</v>
      </c>
      <c r="N222" s="503">
        <f t="shared" si="58"/>
        <v>5</v>
      </c>
      <c r="O222" s="504"/>
      <c r="P222" s="502">
        <v>13246</v>
      </c>
      <c r="Q222" s="503">
        <f t="shared" si="59"/>
        <v>8</v>
      </c>
      <c r="R222" s="504"/>
      <c r="S222" s="502">
        <v>33132</v>
      </c>
      <c r="T222" s="503">
        <f t="shared" si="60"/>
        <v>4</v>
      </c>
      <c r="U222" s="504"/>
      <c r="V222" s="502">
        <v>26769</v>
      </c>
      <c r="W222" s="503">
        <f t="shared" si="61"/>
        <v>4</v>
      </c>
      <c r="X222" s="504"/>
      <c r="Y222" s="502">
        <v>16129</v>
      </c>
      <c r="Z222" s="503">
        <f t="shared" si="62"/>
        <v>8</v>
      </c>
      <c r="AA222" s="504"/>
      <c r="AB222" s="502">
        <v>28671</v>
      </c>
      <c r="AC222" s="503">
        <f t="shared" si="63"/>
        <v>3</v>
      </c>
      <c r="AD222" s="504"/>
      <c r="AE222" s="502">
        <v>20659</v>
      </c>
      <c r="AF222" s="503">
        <f t="shared" si="64"/>
        <v>4</v>
      </c>
      <c r="AG222" s="504"/>
      <c r="AH222" s="507">
        <v>13262</v>
      </c>
      <c r="AI222" s="503">
        <f t="shared" si="65"/>
        <v>8</v>
      </c>
      <c r="AJ222" s="508"/>
      <c r="AK222" s="502">
        <v>32096</v>
      </c>
      <c r="AL222" s="503">
        <f t="shared" si="66"/>
        <v>4</v>
      </c>
      <c r="AM222" s="504"/>
      <c r="AN222" s="510">
        <f t="shared" si="67"/>
        <v>291863</v>
      </c>
      <c r="AO222" s="696">
        <f t="shared" si="68"/>
        <v>4</v>
      </c>
      <c r="AP222" s="512">
        <f t="shared" si="69"/>
        <v>0</v>
      </c>
      <c r="AR222" s="513">
        <f t="shared" si="70"/>
        <v>154277</v>
      </c>
      <c r="AS222" s="630">
        <f t="shared" si="71"/>
        <v>4</v>
      </c>
      <c r="AT222" s="515">
        <f t="shared" si="72"/>
        <v>0</v>
      </c>
      <c r="AU222" s="698">
        <f t="shared" si="73"/>
        <v>137586</v>
      </c>
      <c r="AV222" s="663">
        <f t="shared" si="74"/>
        <v>4</v>
      </c>
      <c r="AW222" s="518">
        <f t="shared" si="75"/>
        <v>0</v>
      </c>
      <c r="AX222" s="513">
        <f t="shared" si="76"/>
        <v>58136</v>
      </c>
      <c r="AY222" s="663">
        <f t="shared" si="77"/>
        <v>4</v>
      </c>
      <c r="AZ222" s="518">
        <f t="shared" si="78"/>
        <v>0</v>
      </c>
      <c r="BD222" s="497">
        <f t="shared" si="79"/>
        <v>291863</v>
      </c>
      <c r="BE222" s="694"/>
      <c r="BF222" s="498">
        <f t="shared" si="80"/>
        <v>0</v>
      </c>
    </row>
    <row r="223" spans="1:58" ht="15.6" x14ac:dyDescent="0.2">
      <c r="A223" s="499"/>
      <c r="B223" s="478">
        <f t="shared" si="81"/>
        <v>5</v>
      </c>
      <c r="C223" s="479" t="s">
        <v>72</v>
      </c>
      <c r="D223" s="480"/>
      <c r="E223" s="576" t="e">
        <f t="shared" si="55"/>
        <v>#N/A</v>
      </c>
      <c r="F223" s="482"/>
      <c r="G223" s="480"/>
      <c r="H223" s="576" t="e">
        <f t="shared" si="56"/>
        <v>#N/A</v>
      </c>
      <c r="I223" s="482"/>
      <c r="J223" s="480"/>
      <c r="K223" s="685" t="e">
        <f t="shared" si="57"/>
        <v>#N/A</v>
      </c>
      <c r="L223" s="482"/>
      <c r="M223" s="480"/>
      <c r="N223" s="481" t="e">
        <f t="shared" si="58"/>
        <v>#N/A</v>
      </c>
      <c r="O223" s="482"/>
      <c r="P223" s="480"/>
      <c r="Q223" s="481" t="e">
        <f t="shared" si="59"/>
        <v>#N/A</v>
      </c>
      <c r="R223" s="482"/>
      <c r="S223" s="480"/>
      <c r="T223" s="481" t="e">
        <f t="shared" si="60"/>
        <v>#N/A</v>
      </c>
      <c r="U223" s="482"/>
      <c r="V223" s="480"/>
      <c r="W223" s="481" t="e">
        <f t="shared" si="61"/>
        <v>#N/A</v>
      </c>
      <c r="X223" s="482"/>
      <c r="Y223" s="480"/>
      <c r="Z223" s="481" t="e">
        <f t="shared" si="62"/>
        <v>#N/A</v>
      </c>
      <c r="AA223" s="482"/>
      <c r="AB223" s="480"/>
      <c r="AC223" s="481" t="e">
        <f t="shared" si="63"/>
        <v>#N/A</v>
      </c>
      <c r="AD223" s="482"/>
      <c r="AE223" s="480"/>
      <c r="AF223" s="481" t="e">
        <f t="shared" si="64"/>
        <v>#N/A</v>
      </c>
      <c r="AG223" s="482"/>
      <c r="AH223" s="485"/>
      <c r="AI223" s="481" t="e">
        <f t="shared" si="65"/>
        <v>#N/A</v>
      </c>
      <c r="AJ223" s="486"/>
      <c r="AK223" s="480"/>
      <c r="AL223" s="481" t="e">
        <f t="shared" si="66"/>
        <v>#N/A</v>
      </c>
      <c r="AM223" s="482"/>
      <c r="AN223" s="488">
        <f t="shared" si="67"/>
        <v>0</v>
      </c>
      <c r="AO223" s="688">
        <f t="shared" si="68"/>
        <v>51</v>
      </c>
      <c r="AP223" s="490">
        <f t="shared" si="69"/>
        <v>0</v>
      </c>
      <c r="AR223" s="491">
        <f t="shared" si="70"/>
        <v>0</v>
      </c>
      <c r="AS223" s="697">
        <f t="shared" si="71"/>
        <v>49</v>
      </c>
      <c r="AT223" s="493">
        <f t="shared" si="72"/>
        <v>0</v>
      </c>
      <c r="AU223" s="691">
        <f t="shared" si="73"/>
        <v>0</v>
      </c>
      <c r="AV223" s="692">
        <f t="shared" si="74"/>
        <v>47</v>
      </c>
      <c r="AW223" s="496">
        <f t="shared" si="75"/>
        <v>0</v>
      </c>
      <c r="AX223" s="491">
        <f t="shared" si="76"/>
        <v>0</v>
      </c>
      <c r="AY223" s="692">
        <f t="shared" si="77"/>
        <v>46</v>
      </c>
      <c r="AZ223" s="496">
        <f t="shared" si="78"/>
        <v>0</v>
      </c>
      <c r="BD223" s="497">
        <f t="shared" si="79"/>
        <v>0</v>
      </c>
      <c r="BE223" s="694"/>
      <c r="BF223" s="498">
        <f t="shared" si="80"/>
        <v>0</v>
      </c>
    </row>
    <row r="224" spans="1:58" ht="15.6" x14ac:dyDescent="0.2">
      <c r="A224" s="499"/>
      <c r="B224" s="500">
        <f t="shared" si="81"/>
        <v>6</v>
      </c>
      <c r="C224" s="501" t="s">
        <v>73</v>
      </c>
      <c r="D224" s="519">
        <v>209</v>
      </c>
      <c r="E224" s="503">
        <f t="shared" si="55"/>
        <v>39</v>
      </c>
      <c r="F224" s="520">
        <v>209</v>
      </c>
      <c r="G224" s="519">
        <v>635</v>
      </c>
      <c r="H224" s="503">
        <f t="shared" si="56"/>
        <v>33</v>
      </c>
      <c r="I224" s="520">
        <v>635</v>
      </c>
      <c r="J224" s="519">
        <v>451</v>
      </c>
      <c r="K224" s="514">
        <f t="shared" si="57"/>
        <v>37</v>
      </c>
      <c r="L224" s="520">
        <v>451</v>
      </c>
      <c r="M224" s="519">
        <v>217</v>
      </c>
      <c r="N224" s="503">
        <f t="shared" si="58"/>
        <v>41</v>
      </c>
      <c r="O224" s="520">
        <v>217</v>
      </c>
      <c r="P224" s="519">
        <v>139</v>
      </c>
      <c r="Q224" s="503">
        <f t="shared" si="59"/>
        <v>41</v>
      </c>
      <c r="R224" s="520">
        <v>139</v>
      </c>
      <c r="S224" s="519">
        <v>190</v>
      </c>
      <c r="T224" s="503">
        <f t="shared" si="60"/>
        <v>40</v>
      </c>
      <c r="U224" s="520">
        <v>190</v>
      </c>
      <c r="V224" s="519">
        <v>254</v>
      </c>
      <c r="W224" s="503">
        <f t="shared" si="61"/>
        <v>37</v>
      </c>
      <c r="X224" s="520">
        <v>254</v>
      </c>
      <c r="Y224" s="519">
        <v>122</v>
      </c>
      <c r="Z224" s="503">
        <f t="shared" si="62"/>
        <v>42</v>
      </c>
      <c r="AA224" s="520">
        <v>122</v>
      </c>
      <c r="AB224" s="519">
        <v>206</v>
      </c>
      <c r="AC224" s="503">
        <f t="shared" si="63"/>
        <v>40</v>
      </c>
      <c r="AD224" s="520">
        <v>206</v>
      </c>
      <c r="AE224" s="519">
        <v>134</v>
      </c>
      <c r="AF224" s="503">
        <f t="shared" si="64"/>
        <v>39</v>
      </c>
      <c r="AG224" s="520">
        <v>134</v>
      </c>
      <c r="AH224" s="521">
        <v>273</v>
      </c>
      <c r="AI224" s="503">
        <f t="shared" si="65"/>
        <v>36</v>
      </c>
      <c r="AJ224" s="522">
        <v>273</v>
      </c>
      <c r="AK224" s="519">
        <v>273</v>
      </c>
      <c r="AL224" s="503">
        <f t="shared" si="66"/>
        <v>38</v>
      </c>
      <c r="AM224" s="520">
        <v>273</v>
      </c>
      <c r="AN224" s="510">
        <f t="shared" si="67"/>
        <v>3103</v>
      </c>
      <c r="AO224" s="696">
        <f t="shared" si="68"/>
        <v>42</v>
      </c>
      <c r="AP224" s="512">
        <f t="shared" si="69"/>
        <v>3103</v>
      </c>
      <c r="AR224" s="513">
        <f t="shared" si="70"/>
        <v>1841</v>
      </c>
      <c r="AS224" s="630">
        <f t="shared" si="71"/>
        <v>42</v>
      </c>
      <c r="AT224" s="518">
        <f t="shared" si="72"/>
        <v>1841</v>
      </c>
      <c r="AU224" s="698">
        <f t="shared" si="73"/>
        <v>1262</v>
      </c>
      <c r="AV224" s="663">
        <f t="shared" si="74"/>
        <v>41</v>
      </c>
      <c r="AW224" s="518">
        <f t="shared" si="75"/>
        <v>1262</v>
      </c>
      <c r="AX224" s="513">
        <f t="shared" si="76"/>
        <v>844</v>
      </c>
      <c r="AY224" s="663">
        <f t="shared" si="77"/>
        <v>37</v>
      </c>
      <c r="AZ224" s="518">
        <f t="shared" si="78"/>
        <v>844</v>
      </c>
      <c r="BD224" s="497">
        <f t="shared" si="79"/>
        <v>3103</v>
      </c>
      <c r="BE224" s="694"/>
      <c r="BF224" s="526">
        <f t="shared" si="80"/>
        <v>3103</v>
      </c>
    </row>
    <row r="225" spans="1:58" ht="15.6" x14ac:dyDescent="0.2">
      <c r="A225" s="499"/>
      <c r="B225" s="478">
        <f t="shared" si="81"/>
        <v>7</v>
      </c>
      <c r="C225" s="479" t="s">
        <v>74</v>
      </c>
      <c r="D225" s="480"/>
      <c r="E225" s="481" t="e">
        <f t="shared" si="55"/>
        <v>#N/A</v>
      </c>
      <c r="F225" s="482"/>
      <c r="G225" s="480"/>
      <c r="H225" s="481" t="e">
        <f t="shared" si="56"/>
        <v>#N/A</v>
      </c>
      <c r="I225" s="482"/>
      <c r="J225" s="480"/>
      <c r="K225" s="685" t="e">
        <f t="shared" si="57"/>
        <v>#N/A</v>
      </c>
      <c r="L225" s="482"/>
      <c r="M225" s="480"/>
      <c r="N225" s="481" t="e">
        <f t="shared" si="58"/>
        <v>#N/A</v>
      </c>
      <c r="O225" s="482"/>
      <c r="P225" s="480"/>
      <c r="Q225" s="481" t="e">
        <f t="shared" si="59"/>
        <v>#N/A</v>
      </c>
      <c r="R225" s="482"/>
      <c r="S225" s="480"/>
      <c r="T225" s="481" t="e">
        <f t="shared" si="60"/>
        <v>#N/A</v>
      </c>
      <c r="U225" s="482"/>
      <c r="V225" s="480"/>
      <c r="W225" s="481" t="e">
        <f t="shared" si="61"/>
        <v>#N/A</v>
      </c>
      <c r="X225" s="482"/>
      <c r="Y225" s="480"/>
      <c r="Z225" s="481" t="e">
        <f t="shared" si="62"/>
        <v>#N/A</v>
      </c>
      <c r="AA225" s="482"/>
      <c r="AB225" s="480"/>
      <c r="AC225" s="481" t="e">
        <f t="shared" si="63"/>
        <v>#N/A</v>
      </c>
      <c r="AD225" s="482"/>
      <c r="AE225" s="480"/>
      <c r="AF225" s="481" t="e">
        <f t="shared" si="64"/>
        <v>#N/A</v>
      </c>
      <c r="AG225" s="482"/>
      <c r="AH225" s="485"/>
      <c r="AI225" s="481" t="e">
        <f t="shared" si="65"/>
        <v>#N/A</v>
      </c>
      <c r="AJ225" s="486"/>
      <c r="AK225" s="480"/>
      <c r="AL225" s="481" t="e">
        <f t="shared" si="66"/>
        <v>#N/A</v>
      </c>
      <c r="AM225" s="482"/>
      <c r="AN225" s="488">
        <f t="shared" si="67"/>
        <v>0</v>
      </c>
      <c r="AO225" s="688">
        <f t="shared" si="68"/>
        <v>51</v>
      </c>
      <c r="AP225" s="490">
        <f t="shared" si="69"/>
        <v>0</v>
      </c>
      <c r="AR225" s="491">
        <f t="shared" si="70"/>
        <v>0</v>
      </c>
      <c r="AS225" s="697">
        <f t="shared" si="71"/>
        <v>49</v>
      </c>
      <c r="AT225" s="493">
        <f t="shared" si="72"/>
        <v>0</v>
      </c>
      <c r="AU225" s="699">
        <f t="shared" si="73"/>
        <v>0</v>
      </c>
      <c r="AV225" s="692">
        <f t="shared" si="74"/>
        <v>47</v>
      </c>
      <c r="AW225" s="496">
        <f t="shared" si="75"/>
        <v>0</v>
      </c>
      <c r="AX225" s="491">
        <f t="shared" si="76"/>
        <v>0</v>
      </c>
      <c r="AY225" s="692">
        <f t="shared" si="77"/>
        <v>46</v>
      </c>
      <c r="AZ225" s="496">
        <f t="shared" si="78"/>
        <v>0</v>
      </c>
      <c r="BD225" s="497">
        <f t="shared" si="79"/>
        <v>0</v>
      </c>
      <c r="BE225" s="694"/>
      <c r="BF225" s="498">
        <f t="shared" si="80"/>
        <v>0</v>
      </c>
    </row>
    <row r="226" spans="1:58" ht="15.6" x14ac:dyDescent="0.2">
      <c r="A226" s="499"/>
      <c r="B226" s="500">
        <f t="shared" si="81"/>
        <v>8</v>
      </c>
      <c r="C226" s="501" t="s">
        <v>75</v>
      </c>
      <c r="D226" s="519">
        <v>18697</v>
      </c>
      <c r="E226" s="503">
        <f t="shared" si="55"/>
        <v>6</v>
      </c>
      <c r="F226" s="520">
        <v>1578</v>
      </c>
      <c r="G226" s="519">
        <v>10612</v>
      </c>
      <c r="H226" s="503">
        <f t="shared" si="56"/>
        <v>7</v>
      </c>
      <c r="I226" s="520">
        <v>2142</v>
      </c>
      <c r="J226" s="519">
        <v>15412</v>
      </c>
      <c r="K226" s="514">
        <f t="shared" si="57"/>
        <v>6</v>
      </c>
      <c r="L226" s="520">
        <v>753</v>
      </c>
      <c r="M226" s="519">
        <v>23100</v>
      </c>
      <c r="N226" s="503">
        <f t="shared" si="58"/>
        <v>4</v>
      </c>
      <c r="O226" s="520">
        <v>2300</v>
      </c>
      <c r="P226" s="519">
        <v>21358</v>
      </c>
      <c r="Q226" s="503">
        <f t="shared" si="59"/>
        <v>4</v>
      </c>
      <c r="R226" s="520">
        <v>1568</v>
      </c>
      <c r="S226" s="519">
        <v>18744</v>
      </c>
      <c r="T226" s="503">
        <f t="shared" si="60"/>
        <v>7</v>
      </c>
      <c r="U226" s="520">
        <v>1642</v>
      </c>
      <c r="V226" s="519">
        <v>16666</v>
      </c>
      <c r="W226" s="503">
        <f t="shared" si="61"/>
        <v>7</v>
      </c>
      <c r="X226" s="520">
        <v>1344</v>
      </c>
      <c r="Y226" s="519">
        <v>30184</v>
      </c>
      <c r="Z226" s="503">
        <f t="shared" si="62"/>
        <v>5</v>
      </c>
      <c r="AA226" s="520">
        <v>1626</v>
      </c>
      <c r="AB226" s="519">
        <v>17764</v>
      </c>
      <c r="AC226" s="503">
        <f t="shared" si="63"/>
        <v>6</v>
      </c>
      <c r="AD226" s="520">
        <v>737</v>
      </c>
      <c r="AE226" s="519">
        <v>1333</v>
      </c>
      <c r="AF226" s="503">
        <f t="shared" si="64"/>
        <v>30</v>
      </c>
      <c r="AG226" s="520">
        <v>1333</v>
      </c>
      <c r="AH226" s="521">
        <v>14493</v>
      </c>
      <c r="AI226" s="503">
        <f t="shared" si="65"/>
        <v>7</v>
      </c>
      <c r="AJ226" s="522">
        <v>1125</v>
      </c>
      <c r="AK226" s="519">
        <v>23414</v>
      </c>
      <c r="AL226" s="503">
        <f t="shared" si="66"/>
        <v>5</v>
      </c>
      <c r="AM226" s="520">
        <v>1219</v>
      </c>
      <c r="AN226" s="510">
        <f t="shared" si="67"/>
        <v>211777</v>
      </c>
      <c r="AO226" s="696">
        <f t="shared" si="68"/>
        <v>7</v>
      </c>
      <c r="AP226" s="512">
        <f t="shared" si="69"/>
        <v>17367</v>
      </c>
      <c r="AR226" s="513">
        <f t="shared" si="70"/>
        <v>107923</v>
      </c>
      <c r="AS226" s="630">
        <f t="shared" si="71"/>
        <v>7</v>
      </c>
      <c r="AT226" s="518">
        <f t="shared" si="72"/>
        <v>9983</v>
      </c>
      <c r="AU226" s="698">
        <f t="shared" si="73"/>
        <v>103854</v>
      </c>
      <c r="AV226" s="663">
        <f t="shared" si="74"/>
        <v>7</v>
      </c>
      <c r="AW226" s="518">
        <f t="shared" si="75"/>
        <v>7384</v>
      </c>
      <c r="AX226" s="513">
        <f t="shared" si="76"/>
        <v>29309</v>
      </c>
      <c r="AY226" s="663">
        <f t="shared" si="77"/>
        <v>7</v>
      </c>
      <c r="AZ226" s="518">
        <f t="shared" si="78"/>
        <v>3720</v>
      </c>
      <c r="BD226" s="497">
        <f t="shared" si="79"/>
        <v>211777</v>
      </c>
      <c r="BE226" s="694"/>
      <c r="BF226" s="526">
        <f t="shared" si="80"/>
        <v>17367</v>
      </c>
    </row>
    <row r="227" spans="1:58" ht="15.6" x14ac:dyDescent="0.2">
      <c r="A227" s="499"/>
      <c r="B227" s="478">
        <f t="shared" si="81"/>
        <v>9</v>
      </c>
      <c r="C227" s="479" t="s">
        <v>76</v>
      </c>
      <c r="D227" s="480"/>
      <c r="E227" s="481" t="e">
        <f t="shared" si="55"/>
        <v>#N/A</v>
      </c>
      <c r="F227" s="482"/>
      <c r="G227" s="480"/>
      <c r="H227" s="481" t="e">
        <f t="shared" si="56"/>
        <v>#N/A</v>
      </c>
      <c r="I227" s="482"/>
      <c r="J227" s="480"/>
      <c r="K227" s="685" t="e">
        <f t="shared" si="57"/>
        <v>#N/A</v>
      </c>
      <c r="L227" s="482"/>
      <c r="M227" s="480"/>
      <c r="N227" s="481" t="e">
        <f t="shared" si="58"/>
        <v>#N/A</v>
      </c>
      <c r="O227" s="482"/>
      <c r="P227" s="480"/>
      <c r="Q227" s="481" t="e">
        <f t="shared" si="59"/>
        <v>#N/A</v>
      </c>
      <c r="R227" s="482"/>
      <c r="S227" s="480"/>
      <c r="T227" s="481" t="e">
        <f t="shared" si="60"/>
        <v>#N/A</v>
      </c>
      <c r="U227" s="482"/>
      <c r="V227" s="480"/>
      <c r="W227" s="481" t="e">
        <f t="shared" si="61"/>
        <v>#N/A</v>
      </c>
      <c r="X227" s="482"/>
      <c r="Y227" s="480"/>
      <c r="Z227" s="481" t="e">
        <f t="shared" si="62"/>
        <v>#N/A</v>
      </c>
      <c r="AA227" s="482"/>
      <c r="AB227" s="480"/>
      <c r="AC227" s="481" t="e">
        <f t="shared" si="63"/>
        <v>#N/A</v>
      </c>
      <c r="AD227" s="482"/>
      <c r="AE227" s="480"/>
      <c r="AF227" s="481" t="e">
        <f t="shared" si="64"/>
        <v>#N/A</v>
      </c>
      <c r="AG227" s="482"/>
      <c r="AH227" s="485"/>
      <c r="AI227" s="481" t="e">
        <f t="shared" si="65"/>
        <v>#N/A</v>
      </c>
      <c r="AJ227" s="486"/>
      <c r="AK227" s="480"/>
      <c r="AL227" s="481" t="e">
        <f t="shared" si="66"/>
        <v>#N/A</v>
      </c>
      <c r="AM227" s="482"/>
      <c r="AN227" s="488">
        <f t="shared" si="67"/>
        <v>0</v>
      </c>
      <c r="AO227" s="688">
        <f t="shared" si="68"/>
        <v>51</v>
      </c>
      <c r="AP227" s="490">
        <f t="shared" si="69"/>
        <v>0</v>
      </c>
      <c r="AR227" s="491">
        <f t="shared" si="70"/>
        <v>0</v>
      </c>
      <c r="AS227" s="697">
        <f t="shared" si="71"/>
        <v>49</v>
      </c>
      <c r="AT227" s="493">
        <f t="shared" si="72"/>
        <v>0</v>
      </c>
      <c r="AU227" s="699">
        <f t="shared" si="73"/>
        <v>0</v>
      </c>
      <c r="AV227" s="692">
        <f t="shared" si="74"/>
        <v>47</v>
      </c>
      <c r="AW227" s="496">
        <f t="shared" si="75"/>
        <v>0</v>
      </c>
      <c r="AX227" s="491">
        <f t="shared" si="76"/>
        <v>0</v>
      </c>
      <c r="AY227" s="692">
        <f t="shared" si="77"/>
        <v>46</v>
      </c>
      <c r="AZ227" s="496">
        <f t="shared" si="78"/>
        <v>0</v>
      </c>
      <c r="BD227" s="497">
        <f t="shared" si="79"/>
        <v>0</v>
      </c>
      <c r="BE227" s="694"/>
      <c r="BF227" s="498">
        <f t="shared" si="80"/>
        <v>0</v>
      </c>
    </row>
    <row r="228" spans="1:58" ht="15.6" x14ac:dyDescent="0.2">
      <c r="A228" s="499"/>
      <c r="B228" s="500">
        <f t="shared" si="81"/>
        <v>10</v>
      </c>
      <c r="C228" s="501" t="s">
        <v>77</v>
      </c>
      <c r="D228" s="502"/>
      <c r="E228" s="503" t="e">
        <f t="shared" si="55"/>
        <v>#N/A</v>
      </c>
      <c r="F228" s="504"/>
      <c r="G228" s="502"/>
      <c r="H228" s="503" t="e">
        <f t="shared" si="56"/>
        <v>#N/A</v>
      </c>
      <c r="I228" s="504"/>
      <c r="J228" s="502"/>
      <c r="K228" s="514" t="e">
        <f t="shared" si="57"/>
        <v>#N/A</v>
      </c>
      <c r="L228" s="504"/>
      <c r="M228" s="502"/>
      <c r="N228" s="503" t="e">
        <f t="shared" si="58"/>
        <v>#N/A</v>
      </c>
      <c r="O228" s="504"/>
      <c r="P228" s="502"/>
      <c r="Q228" s="503" t="e">
        <f t="shared" si="59"/>
        <v>#N/A</v>
      </c>
      <c r="R228" s="504"/>
      <c r="S228" s="502"/>
      <c r="T228" s="503" t="e">
        <f t="shared" si="60"/>
        <v>#N/A</v>
      </c>
      <c r="U228" s="504"/>
      <c r="V228" s="502"/>
      <c r="W228" s="503" t="e">
        <f t="shared" si="61"/>
        <v>#N/A</v>
      </c>
      <c r="X228" s="504"/>
      <c r="Y228" s="502"/>
      <c r="Z228" s="503" t="e">
        <f t="shared" si="62"/>
        <v>#N/A</v>
      </c>
      <c r="AA228" s="504"/>
      <c r="AB228" s="502"/>
      <c r="AC228" s="503" t="e">
        <f t="shared" si="63"/>
        <v>#N/A</v>
      </c>
      <c r="AD228" s="504"/>
      <c r="AE228" s="502"/>
      <c r="AF228" s="503" t="e">
        <f t="shared" si="64"/>
        <v>#N/A</v>
      </c>
      <c r="AG228" s="504"/>
      <c r="AH228" s="507"/>
      <c r="AI228" s="503" t="e">
        <f t="shared" si="65"/>
        <v>#N/A</v>
      </c>
      <c r="AJ228" s="508"/>
      <c r="AK228" s="502"/>
      <c r="AL228" s="503" t="e">
        <f t="shared" si="66"/>
        <v>#N/A</v>
      </c>
      <c r="AM228" s="504"/>
      <c r="AN228" s="510">
        <f t="shared" si="67"/>
        <v>0</v>
      </c>
      <c r="AO228" s="696">
        <f t="shared" si="68"/>
        <v>51</v>
      </c>
      <c r="AP228" s="512">
        <f t="shared" si="69"/>
        <v>0</v>
      </c>
      <c r="AR228" s="513">
        <f t="shared" si="70"/>
        <v>0</v>
      </c>
      <c r="AS228" s="630">
        <f t="shared" si="71"/>
        <v>49</v>
      </c>
      <c r="AT228" s="515">
        <f t="shared" si="72"/>
        <v>0</v>
      </c>
      <c r="AU228" s="513">
        <f t="shared" si="73"/>
        <v>0</v>
      </c>
      <c r="AV228" s="663">
        <f t="shared" si="74"/>
        <v>47</v>
      </c>
      <c r="AW228" s="518">
        <f t="shared" si="75"/>
        <v>0</v>
      </c>
      <c r="AX228" s="513">
        <f t="shared" si="76"/>
        <v>0</v>
      </c>
      <c r="AY228" s="663">
        <f t="shared" si="77"/>
        <v>46</v>
      </c>
      <c r="AZ228" s="518">
        <f t="shared" si="78"/>
        <v>0</v>
      </c>
      <c r="BD228" s="497">
        <f t="shared" si="79"/>
        <v>0</v>
      </c>
      <c r="BE228" s="694"/>
      <c r="BF228" s="498">
        <f t="shared" si="80"/>
        <v>0</v>
      </c>
    </row>
    <row r="229" spans="1:58" ht="15.6" x14ac:dyDescent="0.2">
      <c r="A229" s="528"/>
      <c r="B229" s="529">
        <f t="shared" si="81"/>
        <v>11</v>
      </c>
      <c r="C229" s="530" t="s">
        <v>78</v>
      </c>
      <c r="D229" s="531">
        <v>9910</v>
      </c>
      <c r="E229" s="532">
        <f t="shared" si="55"/>
        <v>7</v>
      </c>
      <c r="F229" s="533">
        <v>9910</v>
      </c>
      <c r="G229" s="531">
        <v>8717</v>
      </c>
      <c r="H229" s="532">
        <f t="shared" si="56"/>
        <v>9</v>
      </c>
      <c r="I229" s="533">
        <v>8717</v>
      </c>
      <c r="J229" s="531">
        <v>10083</v>
      </c>
      <c r="K229" s="700">
        <f t="shared" si="57"/>
        <v>10</v>
      </c>
      <c r="L229" s="533">
        <v>10083</v>
      </c>
      <c r="M229" s="531">
        <v>13131</v>
      </c>
      <c r="N229" s="535">
        <f t="shared" si="58"/>
        <v>8</v>
      </c>
      <c r="O229" s="533">
        <v>13131</v>
      </c>
      <c r="P229" s="531">
        <v>10455</v>
      </c>
      <c r="Q229" s="535">
        <f t="shared" si="59"/>
        <v>10</v>
      </c>
      <c r="R229" s="533">
        <v>10455</v>
      </c>
      <c r="S229" s="531">
        <v>9584</v>
      </c>
      <c r="T229" s="535">
        <f t="shared" si="60"/>
        <v>9</v>
      </c>
      <c r="U229" s="533">
        <v>9584</v>
      </c>
      <c r="V229" s="531">
        <v>11344</v>
      </c>
      <c r="W229" s="535">
        <f t="shared" si="61"/>
        <v>8</v>
      </c>
      <c r="X229" s="533">
        <v>11344</v>
      </c>
      <c r="Y229" s="531">
        <v>9347</v>
      </c>
      <c r="Z229" s="535">
        <f t="shared" si="62"/>
        <v>11</v>
      </c>
      <c r="AA229" s="533">
        <v>9347</v>
      </c>
      <c r="AB229" s="531">
        <v>9672</v>
      </c>
      <c r="AC229" s="535">
        <f t="shared" si="63"/>
        <v>8</v>
      </c>
      <c r="AD229" s="533">
        <v>9672</v>
      </c>
      <c r="AE229" s="531">
        <v>9913</v>
      </c>
      <c r="AF229" s="535">
        <f t="shared" si="64"/>
        <v>6</v>
      </c>
      <c r="AG229" s="533">
        <v>9913</v>
      </c>
      <c r="AH229" s="536">
        <v>7617</v>
      </c>
      <c r="AI229" s="535">
        <f t="shared" si="65"/>
        <v>11</v>
      </c>
      <c r="AJ229" s="537">
        <v>7617</v>
      </c>
      <c r="AK229" s="531">
        <v>7198</v>
      </c>
      <c r="AL229" s="535">
        <f t="shared" si="66"/>
        <v>11</v>
      </c>
      <c r="AM229" s="533">
        <v>7198</v>
      </c>
      <c r="AN229" s="488">
        <f t="shared" si="67"/>
        <v>116971</v>
      </c>
      <c r="AO229" s="539">
        <f t="shared" si="68"/>
        <v>9</v>
      </c>
      <c r="AP229" s="540">
        <f t="shared" si="69"/>
        <v>116971</v>
      </c>
      <c r="AR229" s="491">
        <f t="shared" si="70"/>
        <v>61880</v>
      </c>
      <c r="AS229" s="701">
        <f t="shared" si="71"/>
        <v>8</v>
      </c>
      <c r="AT229" s="542">
        <f t="shared" si="72"/>
        <v>61880</v>
      </c>
      <c r="AU229" s="691">
        <f t="shared" si="73"/>
        <v>55091</v>
      </c>
      <c r="AV229" s="544">
        <f t="shared" si="74"/>
        <v>10</v>
      </c>
      <c r="AW229" s="542">
        <f t="shared" si="75"/>
        <v>55091</v>
      </c>
      <c r="AX229" s="491">
        <f t="shared" si="76"/>
        <v>18627</v>
      </c>
      <c r="AY229" s="544">
        <f t="shared" si="77"/>
        <v>8</v>
      </c>
      <c r="AZ229" s="542">
        <f t="shared" si="78"/>
        <v>18627</v>
      </c>
      <c r="BD229" s="497">
        <f t="shared" si="79"/>
        <v>116971</v>
      </c>
      <c r="BE229" s="545"/>
      <c r="BF229" s="546">
        <f t="shared" si="80"/>
        <v>116971</v>
      </c>
    </row>
    <row r="230" spans="1:58" ht="15.6" x14ac:dyDescent="0.2">
      <c r="A230" s="547" t="s">
        <v>79</v>
      </c>
      <c r="B230" s="548">
        <f t="shared" si="81"/>
        <v>12</v>
      </c>
      <c r="C230" s="549" t="s">
        <v>80</v>
      </c>
      <c r="D230" s="550">
        <v>3093</v>
      </c>
      <c r="E230" s="551">
        <f t="shared" si="55"/>
        <v>20</v>
      </c>
      <c r="F230" s="552"/>
      <c r="G230" s="550"/>
      <c r="H230" s="551" t="e">
        <f t="shared" si="56"/>
        <v>#N/A</v>
      </c>
      <c r="I230" s="552"/>
      <c r="J230" s="550"/>
      <c r="K230" s="561" t="e">
        <f t="shared" si="57"/>
        <v>#N/A</v>
      </c>
      <c r="L230" s="552"/>
      <c r="M230" s="550"/>
      <c r="N230" s="503" t="e">
        <f t="shared" si="58"/>
        <v>#N/A</v>
      </c>
      <c r="O230" s="552"/>
      <c r="P230" s="550"/>
      <c r="Q230" s="503" t="e">
        <f t="shared" si="59"/>
        <v>#N/A</v>
      </c>
      <c r="R230" s="552"/>
      <c r="S230" s="550"/>
      <c r="T230" s="503" t="e">
        <f t="shared" si="60"/>
        <v>#N/A</v>
      </c>
      <c r="U230" s="552"/>
      <c r="V230" s="550"/>
      <c r="W230" s="503" t="e">
        <f t="shared" si="61"/>
        <v>#N/A</v>
      </c>
      <c r="X230" s="552"/>
      <c r="Y230" s="550"/>
      <c r="Z230" s="503" t="e">
        <f t="shared" si="62"/>
        <v>#N/A</v>
      </c>
      <c r="AA230" s="552"/>
      <c r="AB230" s="550"/>
      <c r="AC230" s="503" t="e">
        <f t="shared" si="63"/>
        <v>#N/A</v>
      </c>
      <c r="AD230" s="552"/>
      <c r="AE230" s="550"/>
      <c r="AF230" s="503" t="e">
        <f t="shared" si="64"/>
        <v>#N/A</v>
      </c>
      <c r="AG230" s="552"/>
      <c r="AH230" s="555"/>
      <c r="AI230" s="503" t="e">
        <f t="shared" si="65"/>
        <v>#N/A</v>
      </c>
      <c r="AJ230" s="556"/>
      <c r="AK230" s="550"/>
      <c r="AL230" s="503" t="e">
        <f t="shared" si="66"/>
        <v>#N/A</v>
      </c>
      <c r="AM230" s="552"/>
      <c r="AN230" s="558">
        <f t="shared" si="67"/>
        <v>3093</v>
      </c>
      <c r="AO230" s="696">
        <f t="shared" si="68"/>
        <v>43</v>
      </c>
      <c r="AP230" s="559">
        <f t="shared" si="69"/>
        <v>0</v>
      </c>
      <c r="AR230" s="560">
        <f t="shared" si="70"/>
        <v>3093</v>
      </c>
      <c r="AS230" s="630">
        <f t="shared" si="71"/>
        <v>34</v>
      </c>
      <c r="AT230" s="562">
        <f t="shared" si="72"/>
        <v>0</v>
      </c>
      <c r="AU230" s="702">
        <f t="shared" si="73"/>
        <v>0</v>
      </c>
      <c r="AV230" s="663">
        <f t="shared" si="74"/>
        <v>47</v>
      </c>
      <c r="AW230" s="565">
        <f t="shared" si="75"/>
        <v>0</v>
      </c>
      <c r="AX230" s="560">
        <f t="shared" si="76"/>
        <v>3093</v>
      </c>
      <c r="AY230" s="663">
        <f t="shared" si="77"/>
        <v>24</v>
      </c>
      <c r="AZ230" s="565">
        <f t="shared" si="78"/>
        <v>0</v>
      </c>
      <c r="BD230" s="566">
        <f t="shared" si="79"/>
        <v>3093</v>
      </c>
      <c r="BE230" s="694"/>
      <c r="BF230" s="567">
        <f t="shared" si="80"/>
        <v>0</v>
      </c>
    </row>
    <row r="231" spans="1:58" ht="14.25" customHeight="1" x14ac:dyDescent="0.2">
      <c r="A231" s="499"/>
      <c r="B231" s="478">
        <f t="shared" si="81"/>
        <v>13</v>
      </c>
      <c r="C231" s="479" t="s">
        <v>81</v>
      </c>
      <c r="D231" s="568">
        <v>3289</v>
      </c>
      <c r="E231" s="481">
        <f t="shared" si="55"/>
        <v>19</v>
      </c>
      <c r="F231" s="569">
        <v>3289</v>
      </c>
      <c r="G231" s="568">
        <v>2823</v>
      </c>
      <c r="H231" s="481">
        <f t="shared" si="56"/>
        <v>21</v>
      </c>
      <c r="I231" s="569">
        <v>2823</v>
      </c>
      <c r="J231" s="568">
        <v>2588</v>
      </c>
      <c r="K231" s="685">
        <f t="shared" si="57"/>
        <v>24</v>
      </c>
      <c r="L231" s="569">
        <v>2588</v>
      </c>
      <c r="M231" s="568">
        <v>2571</v>
      </c>
      <c r="N231" s="481">
        <f t="shared" si="58"/>
        <v>23</v>
      </c>
      <c r="O231" s="569">
        <v>2571</v>
      </c>
      <c r="P231" s="568">
        <v>1358</v>
      </c>
      <c r="Q231" s="481">
        <f t="shared" si="59"/>
        <v>30</v>
      </c>
      <c r="R231" s="569">
        <v>1358</v>
      </c>
      <c r="S231" s="568">
        <v>2471</v>
      </c>
      <c r="T231" s="481">
        <f t="shared" si="60"/>
        <v>24</v>
      </c>
      <c r="U231" s="569">
        <v>2471</v>
      </c>
      <c r="V231" s="568">
        <v>2007</v>
      </c>
      <c r="W231" s="481">
        <f t="shared" si="61"/>
        <v>24</v>
      </c>
      <c r="X231" s="569">
        <v>2007</v>
      </c>
      <c r="Y231" s="568">
        <v>1624</v>
      </c>
      <c r="Z231" s="481">
        <f t="shared" si="62"/>
        <v>26</v>
      </c>
      <c r="AA231" s="569">
        <v>1624</v>
      </c>
      <c r="AB231" s="568">
        <v>3739</v>
      </c>
      <c r="AC231" s="481">
        <f t="shared" si="63"/>
        <v>19</v>
      </c>
      <c r="AD231" s="569">
        <v>3739</v>
      </c>
      <c r="AE231" s="568">
        <v>1932</v>
      </c>
      <c r="AF231" s="481">
        <f t="shared" si="64"/>
        <v>23</v>
      </c>
      <c r="AG231" s="569">
        <v>1932</v>
      </c>
      <c r="AH231" s="570">
        <v>1552</v>
      </c>
      <c r="AI231" s="481">
        <f t="shared" si="65"/>
        <v>25</v>
      </c>
      <c r="AJ231" s="571">
        <v>1552</v>
      </c>
      <c r="AK231" s="568">
        <v>1321</v>
      </c>
      <c r="AL231" s="481">
        <f t="shared" si="66"/>
        <v>27</v>
      </c>
      <c r="AM231" s="569">
        <v>1321</v>
      </c>
      <c r="AN231" s="488">
        <f t="shared" si="67"/>
        <v>27275</v>
      </c>
      <c r="AO231" s="688">
        <f t="shared" si="68"/>
        <v>23</v>
      </c>
      <c r="AP231" s="490">
        <f t="shared" si="69"/>
        <v>27275</v>
      </c>
      <c r="AR231" s="491">
        <f t="shared" si="70"/>
        <v>15100</v>
      </c>
      <c r="AS231" s="697">
        <f t="shared" si="71"/>
        <v>23</v>
      </c>
      <c r="AT231" s="496">
        <f t="shared" si="72"/>
        <v>15100</v>
      </c>
      <c r="AU231" s="691">
        <f t="shared" si="73"/>
        <v>12175</v>
      </c>
      <c r="AV231" s="692">
        <f t="shared" si="74"/>
        <v>24</v>
      </c>
      <c r="AW231" s="496">
        <f t="shared" si="75"/>
        <v>12175</v>
      </c>
      <c r="AX231" s="491">
        <f t="shared" si="76"/>
        <v>6112</v>
      </c>
      <c r="AY231" s="692">
        <f t="shared" si="77"/>
        <v>21</v>
      </c>
      <c r="AZ231" s="496">
        <f t="shared" si="78"/>
        <v>6112</v>
      </c>
      <c r="BD231" s="497">
        <f t="shared" si="79"/>
        <v>27275</v>
      </c>
      <c r="BE231" s="694"/>
      <c r="BF231" s="526">
        <f t="shared" si="80"/>
        <v>27275</v>
      </c>
    </row>
    <row r="232" spans="1:58" ht="15.6" x14ac:dyDescent="0.2">
      <c r="A232" s="499"/>
      <c r="B232" s="500">
        <f t="shared" si="81"/>
        <v>14</v>
      </c>
      <c r="C232" s="501" t="s">
        <v>82</v>
      </c>
      <c r="D232" s="519">
        <v>3017</v>
      </c>
      <c r="E232" s="503">
        <f t="shared" si="55"/>
        <v>21</v>
      </c>
      <c r="F232" s="520">
        <v>3017</v>
      </c>
      <c r="G232" s="519">
        <v>3320</v>
      </c>
      <c r="H232" s="503">
        <f t="shared" si="56"/>
        <v>19</v>
      </c>
      <c r="I232" s="520">
        <v>3320</v>
      </c>
      <c r="J232" s="519">
        <v>4040</v>
      </c>
      <c r="K232" s="514">
        <f t="shared" si="57"/>
        <v>20</v>
      </c>
      <c r="L232" s="520">
        <v>4040</v>
      </c>
      <c r="M232" s="519">
        <v>5726</v>
      </c>
      <c r="N232" s="503">
        <f t="shared" si="58"/>
        <v>14</v>
      </c>
      <c r="O232" s="520">
        <v>5726</v>
      </c>
      <c r="P232" s="519">
        <v>5068</v>
      </c>
      <c r="Q232" s="503">
        <f t="shared" si="59"/>
        <v>17</v>
      </c>
      <c r="R232" s="520">
        <v>5068</v>
      </c>
      <c r="S232" s="519">
        <v>5190</v>
      </c>
      <c r="T232" s="503">
        <f t="shared" si="60"/>
        <v>16</v>
      </c>
      <c r="U232" s="520">
        <v>5190</v>
      </c>
      <c r="V232" s="519">
        <v>5571</v>
      </c>
      <c r="W232" s="503">
        <f t="shared" si="61"/>
        <v>14</v>
      </c>
      <c r="X232" s="520">
        <v>5571</v>
      </c>
      <c r="Y232" s="519">
        <v>5588</v>
      </c>
      <c r="Z232" s="503">
        <f t="shared" si="62"/>
        <v>15</v>
      </c>
      <c r="AA232" s="520">
        <v>5588</v>
      </c>
      <c r="AB232" s="519">
        <v>6601</v>
      </c>
      <c r="AC232" s="503">
        <f t="shared" si="63"/>
        <v>11</v>
      </c>
      <c r="AD232" s="520">
        <v>6601</v>
      </c>
      <c r="AE232" s="519">
        <v>8381</v>
      </c>
      <c r="AF232" s="503">
        <f t="shared" si="64"/>
        <v>9</v>
      </c>
      <c r="AG232" s="520">
        <v>8381</v>
      </c>
      <c r="AH232" s="521">
        <v>6460</v>
      </c>
      <c r="AI232" s="503">
        <f t="shared" si="65"/>
        <v>12</v>
      </c>
      <c r="AJ232" s="522">
        <v>6460</v>
      </c>
      <c r="AK232" s="519">
        <v>5354</v>
      </c>
      <c r="AL232" s="503">
        <f t="shared" si="66"/>
        <v>13</v>
      </c>
      <c r="AM232" s="520">
        <v>5354</v>
      </c>
      <c r="AN232" s="510">
        <f t="shared" si="67"/>
        <v>64316</v>
      </c>
      <c r="AO232" s="696">
        <f t="shared" si="68"/>
        <v>14</v>
      </c>
      <c r="AP232" s="512">
        <f t="shared" si="69"/>
        <v>64316</v>
      </c>
      <c r="AR232" s="513">
        <f t="shared" si="70"/>
        <v>26361</v>
      </c>
      <c r="AS232" s="630">
        <f t="shared" si="71"/>
        <v>18</v>
      </c>
      <c r="AT232" s="518">
        <f t="shared" si="72"/>
        <v>26361</v>
      </c>
      <c r="AU232" s="698">
        <f t="shared" si="73"/>
        <v>37955</v>
      </c>
      <c r="AV232" s="663">
        <f t="shared" si="74"/>
        <v>12</v>
      </c>
      <c r="AW232" s="518">
        <f t="shared" si="75"/>
        <v>37955</v>
      </c>
      <c r="AX232" s="513">
        <f t="shared" si="76"/>
        <v>6337</v>
      </c>
      <c r="AY232" s="663">
        <f t="shared" si="77"/>
        <v>18</v>
      </c>
      <c r="AZ232" s="518">
        <f t="shared" si="78"/>
        <v>6337</v>
      </c>
      <c r="BD232" s="497">
        <f t="shared" si="79"/>
        <v>64316</v>
      </c>
      <c r="BE232" s="694"/>
      <c r="BF232" s="526">
        <f t="shared" si="80"/>
        <v>64316</v>
      </c>
    </row>
    <row r="233" spans="1:58" ht="15.6" x14ac:dyDescent="0.2">
      <c r="A233" s="499"/>
      <c r="B233" s="478">
        <f t="shared" si="81"/>
        <v>15</v>
      </c>
      <c r="C233" s="479" t="s">
        <v>83</v>
      </c>
      <c r="D233" s="480">
        <v>6281</v>
      </c>
      <c r="E233" s="576">
        <f t="shared" si="55"/>
        <v>13</v>
      </c>
      <c r="F233" s="482"/>
      <c r="G233" s="480">
        <v>6848</v>
      </c>
      <c r="H233" s="576">
        <f t="shared" si="56"/>
        <v>10</v>
      </c>
      <c r="I233" s="482"/>
      <c r="J233" s="480">
        <v>7885</v>
      </c>
      <c r="K233" s="685">
        <f t="shared" si="57"/>
        <v>11</v>
      </c>
      <c r="L233" s="482"/>
      <c r="M233" s="480">
        <v>6616</v>
      </c>
      <c r="N233" s="481">
        <f t="shared" si="58"/>
        <v>13</v>
      </c>
      <c r="O233" s="482"/>
      <c r="P233" s="480">
        <v>14995</v>
      </c>
      <c r="Q233" s="481">
        <f t="shared" si="59"/>
        <v>7</v>
      </c>
      <c r="R233" s="482"/>
      <c r="S233" s="480">
        <v>6112</v>
      </c>
      <c r="T233" s="481">
        <f t="shared" si="60"/>
        <v>15</v>
      </c>
      <c r="U233" s="482"/>
      <c r="V233" s="480">
        <v>6772</v>
      </c>
      <c r="W233" s="481">
        <f t="shared" si="61"/>
        <v>11</v>
      </c>
      <c r="X233" s="482"/>
      <c r="Y233" s="480">
        <v>28819</v>
      </c>
      <c r="Z233" s="481">
        <f t="shared" si="62"/>
        <v>6</v>
      </c>
      <c r="AA233" s="482"/>
      <c r="AB233" s="480">
        <v>8200</v>
      </c>
      <c r="AC233" s="481">
        <f t="shared" si="63"/>
        <v>9</v>
      </c>
      <c r="AD233" s="482"/>
      <c r="AE233" s="480">
        <v>9651</v>
      </c>
      <c r="AF233" s="481">
        <f t="shared" si="64"/>
        <v>7</v>
      </c>
      <c r="AG233" s="482"/>
      <c r="AH233" s="485">
        <v>18896</v>
      </c>
      <c r="AI233" s="481">
        <f t="shared" si="65"/>
        <v>5</v>
      </c>
      <c r="AJ233" s="486"/>
      <c r="AK233" s="480">
        <v>3679</v>
      </c>
      <c r="AL233" s="481">
        <f t="shared" si="66"/>
        <v>20</v>
      </c>
      <c r="AM233" s="482"/>
      <c r="AN233" s="488">
        <f t="shared" si="67"/>
        <v>124754</v>
      </c>
      <c r="AO233" s="688">
        <f t="shared" si="68"/>
        <v>8</v>
      </c>
      <c r="AP233" s="490">
        <f t="shared" si="69"/>
        <v>0</v>
      </c>
      <c r="AR233" s="491">
        <f t="shared" si="70"/>
        <v>48737</v>
      </c>
      <c r="AS233" s="697">
        <f t="shared" si="71"/>
        <v>10</v>
      </c>
      <c r="AT233" s="493">
        <f t="shared" si="72"/>
        <v>0</v>
      </c>
      <c r="AU233" s="691">
        <f t="shared" si="73"/>
        <v>76017</v>
      </c>
      <c r="AV233" s="692">
        <f t="shared" si="74"/>
        <v>8</v>
      </c>
      <c r="AW233" s="496">
        <f t="shared" si="75"/>
        <v>0</v>
      </c>
      <c r="AX233" s="491">
        <f t="shared" si="76"/>
        <v>13129</v>
      </c>
      <c r="AY233" s="692">
        <f t="shared" si="77"/>
        <v>11</v>
      </c>
      <c r="AZ233" s="496">
        <f t="shared" si="78"/>
        <v>0</v>
      </c>
      <c r="BD233" s="497">
        <f t="shared" si="79"/>
        <v>124754</v>
      </c>
      <c r="BE233" s="694"/>
      <c r="BF233" s="498">
        <f t="shared" si="80"/>
        <v>0</v>
      </c>
    </row>
    <row r="234" spans="1:58" ht="15.6" x14ac:dyDescent="0.2">
      <c r="A234" s="499"/>
      <c r="B234" s="500">
        <f t="shared" si="81"/>
        <v>16</v>
      </c>
      <c r="C234" s="501" t="s">
        <v>84</v>
      </c>
      <c r="D234" s="502"/>
      <c r="E234" s="503" t="e">
        <f t="shared" si="55"/>
        <v>#N/A</v>
      </c>
      <c r="F234" s="504"/>
      <c r="G234" s="502"/>
      <c r="H234" s="503" t="e">
        <f t="shared" si="56"/>
        <v>#N/A</v>
      </c>
      <c r="I234" s="504"/>
      <c r="J234" s="502"/>
      <c r="K234" s="514" t="e">
        <f t="shared" si="57"/>
        <v>#N/A</v>
      </c>
      <c r="L234" s="504"/>
      <c r="M234" s="502"/>
      <c r="N234" s="503" t="e">
        <f t="shared" si="58"/>
        <v>#N/A</v>
      </c>
      <c r="O234" s="504"/>
      <c r="P234" s="502"/>
      <c r="Q234" s="503" t="e">
        <f t="shared" si="59"/>
        <v>#N/A</v>
      </c>
      <c r="R234" s="504"/>
      <c r="S234" s="502"/>
      <c r="T234" s="503" t="e">
        <f t="shared" si="60"/>
        <v>#N/A</v>
      </c>
      <c r="U234" s="504"/>
      <c r="V234" s="502"/>
      <c r="W234" s="503" t="e">
        <f t="shared" si="61"/>
        <v>#N/A</v>
      </c>
      <c r="X234" s="504"/>
      <c r="Y234" s="502"/>
      <c r="Z234" s="503" t="e">
        <f t="shared" si="62"/>
        <v>#N/A</v>
      </c>
      <c r="AA234" s="504"/>
      <c r="AB234" s="502"/>
      <c r="AC234" s="503" t="e">
        <f t="shared" si="63"/>
        <v>#N/A</v>
      </c>
      <c r="AD234" s="504"/>
      <c r="AE234" s="502"/>
      <c r="AF234" s="503" t="e">
        <f t="shared" si="64"/>
        <v>#N/A</v>
      </c>
      <c r="AG234" s="504"/>
      <c r="AH234" s="507"/>
      <c r="AI234" s="503" t="e">
        <f t="shared" si="65"/>
        <v>#N/A</v>
      </c>
      <c r="AJ234" s="508"/>
      <c r="AK234" s="502"/>
      <c r="AL234" s="503" t="e">
        <f t="shared" si="66"/>
        <v>#N/A</v>
      </c>
      <c r="AM234" s="504"/>
      <c r="AN234" s="510">
        <f t="shared" si="67"/>
        <v>0</v>
      </c>
      <c r="AO234" s="696">
        <f t="shared" si="68"/>
        <v>51</v>
      </c>
      <c r="AP234" s="512">
        <f t="shared" si="69"/>
        <v>0</v>
      </c>
      <c r="AR234" s="513">
        <f t="shared" si="70"/>
        <v>0</v>
      </c>
      <c r="AS234" s="630">
        <f t="shared" si="71"/>
        <v>49</v>
      </c>
      <c r="AT234" s="515">
        <f t="shared" si="72"/>
        <v>0</v>
      </c>
      <c r="AU234" s="698">
        <f t="shared" si="73"/>
        <v>0</v>
      </c>
      <c r="AV234" s="663">
        <f t="shared" si="74"/>
        <v>47</v>
      </c>
      <c r="AW234" s="518">
        <f t="shared" si="75"/>
        <v>0</v>
      </c>
      <c r="AX234" s="513">
        <f t="shared" si="76"/>
        <v>0</v>
      </c>
      <c r="AY234" s="663">
        <f t="shared" si="77"/>
        <v>46</v>
      </c>
      <c r="AZ234" s="518">
        <f t="shared" si="78"/>
        <v>0</v>
      </c>
      <c r="BD234" s="497">
        <f t="shared" si="79"/>
        <v>0</v>
      </c>
      <c r="BE234" s="694"/>
      <c r="BF234" s="498">
        <f t="shared" si="80"/>
        <v>0</v>
      </c>
    </row>
    <row r="235" spans="1:58" ht="15.6" x14ac:dyDescent="0.2">
      <c r="A235" s="528"/>
      <c r="B235" s="529">
        <f t="shared" si="81"/>
        <v>17</v>
      </c>
      <c r="C235" s="530" t="s">
        <v>85</v>
      </c>
      <c r="D235" s="480"/>
      <c r="E235" s="481" t="e">
        <f t="shared" si="55"/>
        <v>#N/A</v>
      </c>
      <c r="F235" s="482"/>
      <c r="G235" s="480">
        <v>38</v>
      </c>
      <c r="H235" s="481">
        <f t="shared" si="56"/>
        <v>43</v>
      </c>
      <c r="I235" s="482">
        <v>38</v>
      </c>
      <c r="J235" s="480">
        <v>17</v>
      </c>
      <c r="K235" s="685">
        <f t="shared" si="57"/>
        <v>45</v>
      </c>
      <c r="L235" s="482">
        <v>17</v>
      </c>
      <c r="M235" s="480">
        <v>134</v>
      </c>
      <c r="N235" s="535">
        <f t="shared" si="58"/>
        <v>42</v>
      </c>
      <c r="O235" s="482">
        <v>134</v>
      </c>
      <c r="P235" s="480">
        <v>34</v>
      </c>
      <c r="Q235" s="535">
        <f t="shared" si="59"/>
        <v>43</v>
      </c>
      <c r="R235" s="482">
        <v>34</v>
      </c>
      <c r="S235" s="480">
        <v>74</v>
      </c>
      <c r="T235" s="535">
        <f t="shared" si="60"/>
        <v>44</v>
      </c>
      <c r="U235" s="482">
        <v>74</v>
      </c>
      <c r="V235" s="480">
        <v>58</v>
      </c>
      <c r="W235" s="535">
        <f t="shared" si="61"/>
        <v>43</v>
      </c>
      <c r="X235" s="482">
        <v>58</v>
      </c>
      <c r="Y235" s="480">
        <v>63</v>
      </c>
      <c r="Z235" s="535">
        <f t="shared" si="62"/>
        <v>43</v>
      </c>
      <c r="AA235" s="482">
        <v>63</v>
      </c>
      <c r="AB235" s="480">
        <v>9</v>
      </c>
      <c r="AC235" s="535">
        <f t="shared" si="63"/>
        <v>44</v>
      </c>
      <c r="AD235" s="482">
        <v>9</v>
      </c>
      <c r="AE235" s="480"/>
      <c r="AF235" s="535" t="e">
        <f t="shared" si="64"/>
        <v>#N/A</v>
      </c>
      <c r="AG235" s="482"/>
      <c r="AH235" s="485">
        <v>26</v>
      </c>
      <c r="AI235" s="535">
        <f t="shared" si="65"/>
        <v>42</v>
      </c>
      <c r="AJ235" s="486">
        <v>26</v>
      </c>
      <c r="AK235" s="480"/>
      <c r="AL235" s="535" t="e">
        <f t="shared" si="66"/>
        <v>#N/A</v>
      </c>
      <c r="AM235" s="482"/>
      <c r="AN235" s="488">
        <f t="shared" si="67"/>
        <v>453</v>
      </c>
      <c r="AO235" s="539">
        <f t="shared" si="68"/>
        <v>48</v>
      </c>
      <c r="AP235" s="490">
        <f t="shared" si="69"/>
        <v>453</v>
      </c>
      <c r="AR235" s="491">
        <f t="shared" si="70"/>
        <v>297</v>
      </c>
      <c r="AS235" s="701">
        <f t="shared" si="71"/>
        <v>47</v>
      </c>
      <c r="AT235" s="496">
        <f t="shared" si="72"/>
        <v>297</v>
      </c>
      <c r="AU235" s="691">
        <f t="shared" si="73"/>
        <v>156</v>
      </c>
      <c r="AV235" s="544">
        <f t="shared" si="74"/>
        <v>45</v>
      </c>
      <c r="AW235" s="496">
        <f t="shared" si="75"/>
        <v>156</v>
      </c>
      <c r="AX235" s="491">
        <f t="shared" si="76"/>
        <v>38</v>
      </c>
      <c r="AY235" s="544">
        <f t="shared" si="77"/>
        <v>44</v>
      </c>
      <c r="AZ235" s="496">
        <f t="shared" si="78"/>
        <v>38</v>
      </c>
      <c r="BD235" s="497">
        <f t="shared" si="79"/>
        <v>453</v>
      </c>
      <c r="BE235" s="545"/>
      <c r="BF235" s="498">
        <f t="shared" si="80"/>
        <v>453</v>
      </c>
    </row>
    <row r="236" spans="1:58" ht="15.6" x14ac:dyDescent="0.2">
      <c r="A236" s="547" t="s">
        <v>86</v>
      </c>
      <c r="B236" s="548">
        <f t="shared" si="81"/>
        <v>18</v>
      </c>
      <c r="C236" s="549" t="s">
        <v>87</v>
      </c>
      <c r="D236" s="550"/>
      <c r="E236" s="551" t="e">
        <f t="shared" si="55"/>
        <v>#N/A</v>
      </c>
      <c r="F236" s="552"/>
      <c r="G236" s="550"/>
      <c r="H236" s="551" t="e">
        <f t="shared" si="56"/>
        <v>#N/A</v>
      </c>
      <c r="I236" s="552"/>
      <c r="J236" s="550"/>
      <c r="K236" s="561" t="e">
        <f t="shared" si="57"/>
        <v>#N/A</v>
      </c>
      <c r="L236" s="552"/>
      <c r="M236" s="550"/>
      <c r="N236" s="503" t="e">
        <f t="shared" si="58"/>
        <v>#N/A</v>
      </c>
      <c r="O236" s="552"/>
      <c r="P236" s="550"/>
      <c r="Q236" s="503" t="e">
        <f t="shared" si="59"/>
        <v>#N/A</v>
      </c>
      <c r="R236" s="552"/>
      <c r="S236" s="550">
        <v>2500</v>
      </c>
      <c r="T236" s="503">
        <f t="shared" si="60"/>
        <v>23</v>
      </c>
      <c r="U236" s="552"/>
      <c r="V236" s="550"/>
      <c r="W236" s="503" t="e">
        <f t="shared" si="61"/>
        <v>#N/A</v>
      </c>
      <c r="X236" s="552"/>
      <c r="Y236" s="550"/>
      <c r="Z236" s="503" t="e">
        <f t="shared" si="62"/>
        <v>#N/A</v>
      </c>
      <c r="AA236" s="552"/>
      <c r="AB236" s="550">
        <v>2499</v>
      </c>
      <c r="AC236" s="503">
        <f t="shared" si="63"/>
        <v>25</v>
      </c>
      <c r="AD236" s="552"/>
      <c r="AE236" s="550"/>
      <c r="AF236" s="503" t="e">
        <f t="shared" si="64"/>
        <v>#N/A</v>
      </c>
      <c r="AG236" s="552"/>
      <c r="AH236" s="555"/>
      <c r="AI236" s="503" t="e">
        <f t="shared" si="65"/>
        <v>#N/A</v>
      </c>
      <c r="AJ236" s="556"/>
      <c r="AK236" s="550"/>
      <c r="AL236" s="503" t="e">
        <f t="shared" si="66"/>
        <v>#N/A</v>
      </c>
      <c r="AM236" s="552"/>
      <c r="AN236" s="558">
        <f t="shared" si="67"/>
        <v>4999</v>
      </c>
      <c r="AO236" s="696">
        <f t="shared" si="68"/>
        <v>36</v>
      </c>
      <c r="AP236" s="559">
        <f t="shared" si="69"/>
        <v>0</v>
      </c>
      <c r="AR236" s="560">
        <f t="shared" si="70"/>
        <v>2500</v>
      </c>
      <c r="AS236" s="630">
        <f t="shared" si="71"/>
        <v>38</v>
      </c>
      <c r="AT236" s="562">
        <f t="shared" si="72"/>
        <v>0</v>
      </c>
      <c r="AU236" s="702">
        <f t="shared" si="73"/>
        <v>2499</v>
      </c>
      <c r="AV236" s="663">
        <f t="shared" si="74"/>
        <v>35</v>
      </c>
      <c r="AW236" s="565">
        <f t="shared" si="75"/>
        <v>0</v>
      </c>
      <c r="AX236" s="560">
        <f t="shared" si="76"/>
        <v>0</v>
      </c>
      <c r="AY236" s="663">
        <f t="shared" si="77"/>
        <v>46</v>
      </c>
      <c r="AZ236" s="565">
        <f t="shared" si="78"/>
        <v>0</v>
      </c>
      <c r="BD236" s="566">
        <f t="shared" si="79"/>
        <v>4999</v>
      </c>
      <c r="BE236" s="694"/>
      <c r="BF236" s="567">
        <f t="shared" si="80"/>
        <v>0</v>
      </c>
    </row>
    <row r="237" spans="1:58" ht="14.25" customHeight="1" x14ac:dyDescent="0.2">
      <c r="A237" s="499"/>
      <c r="B237" s="478">
        <f t="shared" si="81"/>
        <v>19</v>
      </c>
      <c r="C237" s="479" t="s">
        <v>88</v>
      </c>
      <c r="D237" s="480"/>
      <c r="E237" s="481" t="e">
        <f t="shared" si="55"/>
        <v>#N/A</v>
      </c>
      <c r="F237" s="482"/>
      <c r="G237" s="480"/>
      <c r="H237" s="481" t="e">
        <f t="shared" si="56"/>
        <v>#N/A</v>
      </c>
      <c r="I237" s="482"/>
      <c r="J237" s="480"/>
      <c r="K237" s="685" t="e">
        <f t="shared" si="57"/>
        <v>#N/A</v>
      </c>
      <c r="L237" s="482"/>
      <c r="M237" s="480"/>
      <c r="N237" s="481" t="e">
        <f t="shared" si="58"/>
        <v>#N/A</v>
      </c>
      <c r="O237" s="482"/>
      <c r="P237" s="480"/>
      <c r="Q237" s="481" t="e">
        <f t="shared" si="59"/>
        <v>#N/A</v>
      </c>
      <c r="R237" s="482"/>
      <c r="S237" s="480"/>
      <c r="T237" s="481" t="e">
        <f t="shared" si="60"/>
        <v>#N/A</v>
      </c>
      <c r="U237" s="482"/>
      <c r="V237" s="480"/>
      <c r="W237" s="481" t="e">
        <f t="shared" si="61"/>
        <v>#N/A</v>
      </c>
      <c r="X237" s="482"/>
      <c r="Y237" s="480"/>
      <c r="Z237" s="481" t="e">
        <f t="shared" si="62"/>
        <v>#N/A</v>
      </c>
      <c r="AA237" s="482"/>
      <c r="AB237" s="480"/>
      <c r="AC237" s="481" t="e">
        <f t="shared" si="63"/>
        <v>#N/A</v>
      </c>
      <c r="AD237" s="482"/>
      <c r="AE237" s="480"/>
      <c r="AF237" s="481" t="e">
        <f t="shared" si="64"/>
        <v>#N/A</v>
      </c>
      <c r="AG237" s="482"/>
      <c r="AH237" s="485"/>
      <c r="AI237" s="481" t="e">
        <f t="shared" si="65"/>
        <v>#N/A</v>
      </c>
      <c r="AJ237" s="486"/>
      <c r="AK237" s="480"/>
      <c r="AL237" s="481" t="e">
        <f t="shared" si="66"/>
        <v>#N/A</v>
      </c>
      <c r="AM237" s="482"/>
      <c r="AN237" s="488">
        <f t="shared" si="67"/>
        <v>0</v>
      </c>
      <c r="AO237" s="688">
        <f t="shared" si="68"/>
        <v>51</v>
      </c>
      <c r="AP237" s="490">
        <f t="shared" si="69"/>
        <v>0</v>
      </c>
      <c r="AR237" s="491">
        <f t="shared" si="70"/>
        <v>0</v>
      </c>
      <c r="AS237" s="697">
        <f t="shared" si="71"/>
        <v>49</v>
      </c>
      <c r="AT237" s="493">
        <f t="shared" si="72"/>
        <v>0</v>
      </c>
      <c r="AU237" s="699">
        <f t="shared" si="73"/>
        <v>0</v>
      </c>
      <c r="AV237" s="692">
        <f t="shared" si="74"/>
        <v>47</v>
      </c>
      <c r="AW237" s="496">
        <f t="shared" si="75"/>
        <v>0</v>
      </c>
      <c r="AX237" s="491">
        <f t="shared" si="76"/>
        <v>0</v>
      </c>
      <c r="AY237" s="692">
        <f t="shared" si="77"/>
        <v>46</v>
      </c>
      <c r="AZ237" s="496">
        <f t="shared" si="78"/>
        <v>0</v>
      </c>
      <c r="BD237" s="497">
        <f t="shared" si="79"/>
        <v>0</v>
      </c>
      <c r="BE237" s="694"/>
      <c r="BF237" s="498">
        <f t="shared" si="80"/>
        <v>0</v>
      </c>
    </row>
    <row r="238" spans="1:58" ht="15.6" x14ac:dyDescent="0.2">
      <c r="A238" s="499"/>
      <c r="B238" s="500">
        <f t="shared" si="81"/>
        <v>20</v>
      </c>
      <c r="C238" s="501" t="s">
        <v>89</v>
      </c>
      <c r="D238" s="502">
        <v>654</v>
      </c>
      <c r="E238" s="503">
        <f t="shared" si="55"/>
        <v>33</v>
      </c>
      <c r="F238" s="504">
        <v>654</v>
      </c>
      <c r="G238" s="502">
        <v>633</v>
      </c>
      <c r="H238" s="503">
        <f t="shared" si="56"/>
        <v>34</v>
      </c>
      <c r="I238" s="504">
        <v>633</v>
      </c>
      <c r="J238" s="502">
        <v>411</v>
      </c>
      <c r="K238" s="505">
        <f t="shared" si="57"/>
        <v>38</v>
      </c>
      <c r="L238" s="504">
        <v>411</v>
      </c>
      <c r="M238" s="502">
        <v>580</v>
      </c>
      <c r="N238" s="503">
        <f t="shared" si="58"/>
        <v>33</v>
      </c>
      <c r="O238" s="504">
        <v>580</v>
      </c>
      <c r="P238" s="502">
        <v>477</v>
      </c>
      <c r="Q238" s="503">
        <f t="shared" si="59"/>
        <v>34</v>
      </c>
      <c r="R238" s="504">
        <v>477</v>
      </c>
      <c r="S238" s="502">
        <v>266</v>
      </c>
      <c r="T238" s="503">
        <f t="shared" si="60"/>
        <v>36</v>
      </c>
      <c r="U238" s="504">
        <v>266</v>
      </c>
      <c r="V238" s="502">
        <v>726</v>
      </c>
      <c r="W238" s="503">
        <f t="shared" si="61"/>
        <v>32</v>
      </c>
      <c r="X238" s="504">
        <v>726</v>
      </c>
      <c r="Y238" s="502">
        <v>333</v>
      </c>
      <c r="Z238" s="503">
        <f t="shared" si="62"/>
        <v>36</v>
      </c>
      <c r="AA238" s="504">
        <v>333</v>
      </c>
      <c r="AB238" s="502">
        <v>536</v>
      </c>
      <c r="AC238" s="503">
        <f t="shared" si="63"/>
        <v>35</v>
      </c>
      <c r="AD238" s="504">
        <v>536</v>
      </c>
      <c r="AE238" s="502">
        <v>241</v>
      </c>
      <c r="AF238" s="503">
        <f t="shared" si="64"/>
        <v>36</v>
      </c>
      <c r="AG238" s="504">
        <v>241</v>
      </c>
      <c r="AH238" s="507">
        <v>512</v>
      </c>
      <c r="AI238" s="503">
        <f t="shared" si="65"/>
        <v>34</v>
      </c>
      <c r="AJ238" s="508">
        <v>512</v>
      </c>
      <c r="AK238" s="502">
        <v>328</v>
      </c>
      <c r="AL238" s="503">
        <f t="shared" si="66"/>
        <v>36</v>
      </c>
      <c r="AM238" s="504">
        <v>328</v>
      </c>
      <c r="AN238" s="510">
        <f t="shared" si="67"/>
        <v>5697</v>
      </c>
      <c r="AO238" s="696">
        <f t="shared" si="68"/>
        <v>33</v>
      </c>
      <c r="AP238" s="512">
        <f t="shared" si="69"/>
        <v>5697</v>
      </c>
      <c r="AR238" s="513">
        <f t="shared" si="70"/>
        <v>3021</v>
      </c>
      <c r="AS238" s="630">
        <f t="shared" si="71"/>
        <v>35</v>
      </c>
      <c r="AT238" s="515">
        <f t="shared" si="72"/>
        <v>3021</v>
      </c>
      <c r="AU238" s="698">
        <f t="shared" si="73"/>
        <v>2676</v>
      </c>
      <c r="AV238" s="663">
        <f t="shared" si="74"/>
        <v>34</v>
      </c>
      <c r="AW238" s="518">
        <f t="shared" si="75"/>
        <v>2676</v>
      </c>
      <c r="AX238" s="513">
        <f t="shared" si="76"/>
        <v>1287</v>
      </c>
      <c r="AY238" s="663">
        <f t="shared" si="77"/>
        <v>34</v>
      </c>
      <c r="AZ238" s="518">
        <f t="shared" si="78"/>
        <v>1287</v>
      </c>
      <c r="BD238" s="497">
        <f t="shared" si="79"/>
        <v>5697</v>
      </c>
      <c r="BE238" s="694"/>
      <c r="BF238" s="498">
        <f t="shared" si="80"/>
        <v>5697</v>
      </c>
    </row>
    <row r="239" spans="1:58" ht="15.6" x14ac:dyDescent="0.2">
      <c r="A239" s="499"/>
      <c r="B239" s="478">
        <f t="shared" si="81"/>
        <v>21</v>
      </c>
      <c r="C239" s="479" t="s">
        <v>90</v>
      </c>
      <c r="D239" s="480"/>
      <c r="E239" s="481" t="e">
        <f t="shared" si="55"/>
        <v>#N/A</v>
      </c>
      <c r="F239" s="482"/>
      <c r="G239" s="480"/>
      <c r="H239" s="481" t="e">
        <f t="shared" si="56"/>
        <v>#N/A</v>
      </c>
      <c r="I239" s="482"/>
      <c r="J239" s="480"/>
      <c r="K239" s="483" t="e">
        <f t="shared" si="57"/>
        <v>#N/A</v>
      </c>
      <c r="L239" s="482"/>
      <c r="M239" s="480"/>
      <c r="N239" s="481" t="e">
        <f t="shared" si="58"/>
        <v>#N/A</v>
      </c>
      <c r="O239" s="482"/>
      <c r="P239" s="480"/>
      <c r="Q239" s="481" t="e">
        <f t="shared" si="59"/>
        <v>#N/A</v>
      </c>
      <c r="R239" s="482"/>
      <c r="S239" s="480"/>
      <c r="T239" s="481" t="e">
        <f t="shared" si="60"/>
        <v>#N/A</v>
      </c>
      <c r="U239" s="482"/>
      <c r="V239" s="480"/>
      <c r="W239" s="481" t="e">
        <f t="shared" si="61"/>
        <v>#N/A</v>
      </c>
      <c r="X239" s="482"/>
      <c r="Y239" s="480"/>
      <c r="Z239" s="481" t="e">
        <f t="shared" si="62"/>
        <v>#N/A</v>
      </c>
      <c r="AA239" s="482"/>
      <c r="AB239" s="480"/>
      <c r="AC239" s="481" t="e">
        <f t="shared" si="63"/>
        <v>#N/A</v>
      </c>
      <c r="AD239" s="482"/>
      <c r="AE239" s="480"/>
      <c r="AF239" s="481" t="e">
        <f t="shared" si="64"/>
        <v>#N/A</v>
      </c>
      <c r="AG239" s="482"/>
      <c r="AH239" s="485"/>
      <c r="AI239" s="481" t="e">
        <f t="shared" si="65"/>
        <v>#N/A</v>
      </c>
      <c r="AJ239" s="486"/>
      <c r="AK239" s="480"/>
      <c r="AL239" s="481" t="e">
        <f t="shared" si="66"/>
        <v>#N/A</v>
      </c>
      <c r="AM239" s="482"/>
      <c r="AN239" s="488">
        <f t="shared" si="67"/>
        <v>0</v>
      </c>
      <c r="AO239" s="688">
        <f t="shared" si="68"/>
        <v>51</v>
      </c>
      <c r="AP239" s="490">
        <f t="shared" si="69"/>
        <v>0</v>
      </c>
      <c r="AR239" s="491">
        <f t="shared" si="70"/>
        <v>0</v>
      </c>
      <c r="AS239" s="697">
        <f t="shared" si="71"/>
        <v>49</v>
      </c>
      <c r="AT239" s="493">
        <f t="shared" si="72"/>
        <v>0</v>
      </c>
      <c r="AU239" s="699">
        <f t="shared" si="73"/>
        <v>0</v>
      </c>
      <c r="AV239" s="692">
        <f t="shared" si="74"/>
        <v>47</v>
      </c>
      <c r="AW239" s="496">
        <f t="shared" si="75"/>
        <v>0</v>
      </c>
      <c r="AX239" s="491">
        <f t="shared" si="76"/>
        <v>0</v>
      </c>
      <c r="AY239" s="692">
        <f t="shared" si="77"/>
        <v>46</v>
      </c>
      <c r="AZ239" s="496">
        <f t="shared" si="78"/>
        <v>0</v>
      </c>
      <c r="BD239" s="497">
        <f t="shared" si="79"/>
        <v>0</v>
      </c>
      <c r="BE239" s="694"/>
      <c r="BF239" s="498">
        <f t="shared" si="80"/>
        <v>0</v>
      </c>
    </row>
    <row r="240" spans="1:58" ht="15.6" x14ac:dyDescent="0.2">
      <c r="A240" s="499"/>
      <c r="B240" s="500">
        <f t="shared" si="81"/>
        <v>22</v>
      </c>
      <c r="C240" s="501" t="s">
        <v>91</v>
      </c>
      <c r="D240" s="502">
        <v>30</v>
      </c>
      <c r="E240" s="503">
        <f t="shared" si="55"/>
        <v>43</v>
      </c>
      <c r="F240" s="504">
        <v>30</v>
      </c>
      <c r="G240" s="502">
        <v>107</v>
      </c>
      <c r="H240" s="503">
        <f t="shared" si="56"/>
        <v>41</v>
      </c>
      <c r="I240" s="504">
        <v>107</v>
      </c>
      <c r="J240" s="502">
        <v>91</v>
      </c>
      <c r="K240" s="505">
        <f t="shared" si="57"/>
        <v>44</v>
      </c>
      <c r="L240" s="504">
        <v>91</v>
      </c>
      <c r="M240" s="502">
        <v>37</v>
      </c>
      <c r="N240" s="503">
        <f t="shared" si="58"/>
        <v>44</v>
      </c>
      <c r="O240" s="504">
        <v>37</v>
      </c>
      <c r="P240" s="502">
        <v>232</v>
      </c>
      <c r="Q240" s="503">
        <f t="shared" si="59"/>
        <v>38</v>
      </c>
      <c r="R240" s="504">
        <v>232</v>
      </c>
      <c r="S240" s="502">
        <v>80</v>
      </c>
      <c r="T240" s="503">
        <f t="shared" si="60"/>
        <v>43</v>
      </c>
      <c r="U240" s="504">
        <v>80</v>
      </c>
      <c r="V240" s="502">
        <v>101</v>
      </c>
      <c r="W240" s="503">
        <f t="shared" si="61"/>
        <v>41</v>
      </c>
      <c r="X240" s="504">
        <v>101</v>
      </c>
      <c r="Y240" s="502">
        <v>20</v>
      </c>
      <c r="Z240" s="503">
        <f t="shared" si="62"/>
        <v>44</v>
      </c>
      <c r="AA240" s="504">
        <v>20</v>
      </c>
      <c r="AB240" s="502">
        <v>116</v>
      </c>
      <c r="AC240" s="503">
        <f t="shared" si="63"/>
        <v>41</v>
      </c>
      <c r="AD240" s="504">
        <v>116</v>
      </c>
      <c r="AE240" s="502">
        <v>82</v>
      </c>
      <c r="AF240" s="503">
        <f t="shared" si="64"/>
        <v>42</v>
      </c>
      <c r="AG240" s="504">
        <v>82</v>
      </c>
      <c r="AH240" s="507">
        <v>146</v>
      </c>
      <c r="AI240" s="503">
        <f t="shared" si="65"/>
        <v>40</v>
      </c>
      <c r="AJ240" s="508">
        <v>146</v>
      </c>
      <c r="AK240" s="502">
        <v>241</v>
      </c>
      <c r="AL240" s="503">
        <f t="shared" si="66"/>
        <v>40</v>
      </c>
      <c r="AM240" s="504">
        <v>241</v>
      </c>
      <c r="AN240" s="510">
        <f t="shared" si="67"/>
        <v>1283</v>
      </c>
      <c r="AO240" s="696">
        <f t="shared" si="68"/>
        <v>47</v>
      </c>
      <c r="AP240" s="512">
        <f t="shared" si="69"/>
        <v>1283</v>
      </c>
      <c r="AR240" s="513">
        <f t="shared" si="70"/>
        <v>577</v>
      </c>
      <c r="AS240" s="630">
        <f t="shared" si="71"/>
        <v>46</v>
      </c>
      <c r="AT240" s="515">
        <f t="shared" si="72"/>
        <v>577</v>
      </c>
      <c r="AU240" s="513">
        <f t="shared" si="73"/>
        <v>706</v>
      </c>
      <c r="AV240" s="663">
        <f t="shared" si="74"/>
        <v>44</v>
      </c>
      <c r="AW240" s="518">
        <f t="shared" si="75"/>
        <v>706</v>
      </c>
      <c r="AX240" s="513">
        <f t="shared" si="76"/>
        <v>137</v>
      </c>
      <c r="AY240" s="663">
        <f t="shared" si="77"/>
        <v>43</v>
      </c>
      <c r="AZ240" s="518">
        <f t="shared" si="78"/>
        <v>137</v>
      </c>
      <c r="BD240" s="497">
        <f t="shared" si="79"/>
        <v>1283</v>
      </c>
      <c r="BE240" s="694"/>
      <c r="BF240" s="498">
        <f t="shared" si="80"/>
        <v>1283</v>
      </c>
    </row>
    <row r="241" spans="1:58" ht="15.6" x14ac:dyDescent="0.2">
      <c r="A241" s="499"/>
      <c r="B241" s="478">
        <f t="shared" si="81"/>
        <v>23</v>
      </c>
      <c r="C241" s="479" t="s">
        <v>92</v>
      </c>
      <c r="D241" s="480"/>
      <c r="E241" s="481" t="e">
        <f t="shared" si="55"/>
        <v>#N/A</v>
      </c>
      <c r="F241" s="482"/>
      <c r="G241" s="480"/>
      <c r="H241" s="481" t="e">
        <f t="shared" si="56"/>
        <v>#N/A</v>
      </c>
      <c r="I241" s="482"/>
      <c r="J241" s="480"/>
      <c r="K241" s="483" t="e">
        <f t="shared" si="57"/>
        <v>#N/A</v>
      </c>
      <c r="L241" s="482"/>
      <c r="M241" s="480"/>
      <c r="N241" s="481" t="e">
        <f t="shared" si="58"/>
        <v>#N/A</v>
      </c>
      <c r="O241" s="482"/>
      <c r="P241" s="480"/>
      <c r="Q241" s="481" t="e">
        <f t="shared" si="59"/>
        <v>#N/A</v>
      </c>
      <c r="R241" s="482"/>
      <c r="S241" s="480"/>
      <c r="T241" s="481" t="e">
        <f t="shared" si="60"/>
        <v>#N/A</v>
      </c>
      <c r="U241" s="482"/>
      <c r="V241" s="480"/>
      <c r="W241" s="481" t="e">
        <f t="shared" si="61"/>
        <v>#N/A</v>
      </c>
      <c r="X241" s="482"/>
      <c r="Y241" s="480"/>
      <c r="Z241" s="481" t="e">
        <f t="shared" si="62"/>
        <v>#N/A</v>
      </c>
      <c r="AA241" s="482"/>
      <c r="AB241" s="480"/>
      <c r="AC241" s="481" t="e">
        <f t="shared" si="63"/>
        <v>#N/A</v>
      </c>
      <c r="AD241" s="482"/>
      <c r="AE241" s="480"/>
      <c r="AF241" s="481" t="e">
        <f t="shared" si="64"/>
        <v>#N/A</v>
      </c>
      <c r="AG241" s="482"/>
      <c r="AH241" s="485"/>
      <c r="AI241" s="481" t="e">
        <f t="shared" si="65"/>
        <v>#N/A</v>
      </c>
      <c r="AJ241" s="486"/>
      <c r="AK241" s="480"/>
      <c r="AL241" s="481" t="e">
        <f t="shared" si="66"/>
        <v>#N/A</v>
      </c>
      <c r="AM241" s="482"/>
      <c r="AN241" s="488">
        <f t="shared" si="67"/>
        <v>0</v>
      </c>
      <c r="AO241" s="688">
        <f t="shared" si="68"/>
        <v>51</v>
      </c>
      <c r="AP241" s="490">
        <f t="shared" si="69"/>
        <v>0</v>
      </c>
      <c r="AR241" s="491">
        <f t="shared" si="70"/>
        <v>0</v>
      </c>
      <c r="AS241" s="697">
        <f t="shared" si="71"/>
        <v>49</v>
      </c>
      <c r="AT241" s="493">
        <f t="shared" si="72"/>
        <v>0</v>
      </c>
      <c r="AU241" s="699">
        <f t="shared" si="73"/>
        <v>0</v>
      </c>
      <c r="AV241" s="692">
        <f t="shared" si="74"/>
        <v>47</v>
      </c>
      <c r="AW241" s="496">
        <f t="shared" si="75"/>
        <v>0</v>
      </c>
      <c r="AX241" s="491">
        <f t="shared" si="76"/>
        <v>0</v>
      </c>
      <c r="AY241" s="692">
        <f t="shared" si="77"/>
        <v>46</v>
      </c>
      <c r="AZ241" s="496">
        <f t="shared" si="78"/>
        <v>0</v>
      </c>
      <c r="BD241" s="497">
        <f t="shared" si="79"/>
        <v>0</v>
      </c>
      <c r="BE241" s="694"/>
      <c r="BF241" s="498">
        <f t="shared" si="80"/>
        <v>0</v>
      </c>
    </row>
    <row r="242" spans="1:58" ht="15.6" x14ac:dyDescent="0.2">
      <c r="A242" s="499"/>
      <c r="B242" s="500">
        <f t="shared" si="81"/>
        <v>24</v>
      </c>
      <c r="C242" s="501" t="s">
        <v>93</v>
      </c>
      <c r="D242" s="502"/>
      <c r="E242" s="503" t="e">
        <f t="shared" si="55"/>
        <v>#N/A</v>
      </c>
      <c r="F242" s="504"/>
      <c r="G242" s="502"/>
      <c r="H242" s="503" t="e">
        <f t="shared" si="56"/>
        <v>#N/A</v>
      </c>
      <c r="I242" s="504"/>
      <c r="J242" s="502"/>
      <c r="K242" s="505" t="e">
        <f t="shared" si="57"/>
        <v>#N/A</v>
      </c>
      <c r="L242" s="504"/>
      <c r="M242" s="502"/>
      <c r="N242" s="503" t="e">
        <f t="shared" si="58"/>
        <v>#N/A</v>
      </c>
      <c r="O242" s="504"/>
      <c r="P242" s="502"/>
      <c r="Q242" s="503" t="e">
        <f t="shared" si="59"/>
        <v>#N/A</v>
      </c>
      <c r="R242" s="504"/>
      <c r="S242" s="502"/>
      <c r="T242" s="503" t="e">
        <f t="shared" si="60"/>
        <v>#N/A</v>
      </c>
      <c r="U242" s="504"/>
      <c r="V242" s="502"/>
      <c r="W242" s="503" t="e">
        <f t="shared" si="61"/>
        <v>#N/A</v>
      </c>
      <c r="X242" s="504"/>
      <c r="Y242" s="502"/>
      <c r="Z242" s="503" t="e">
        <f t="shared" si="62"/>
        <v>#N/A</v>
      </c>
      <c r="AA242" s="504"/>
      <c r="AB242" s="502"/>
      <c r="AC242" s="503" t="e">
        <f t="shared" si="63"/>
        <v>#N/A</v>
      </c>
      <c r="AD242" s="504"/>
      <c r="AE242" s="502"/>
      <c r="AF242" s="503" t="e">
        <f t="shared" si="64"/>
        <v>#N/A</v>
      </c>
      <c r="AG242" s="504"/>
      <c r="AH242" s="507"/>
      <c r="AI242" s="503" t="e">
        <f t="shared" si="65"/>
        <v>#N/A</v>
      </c>
      <c r="AJ242" s="508"/>
      <c r="AK242" s="502"/>
      <c r="AL242" s="503" t="e">
        <f t="shared" si="66"/>
        <v>#N/A</v>
      </c>
      <c r="AM242" s="504"/>
      <c r="AN242" s="510">
        <f t="shared" si="67"/>
        <v>0</v>
      </c>
      <c r="AO242" s="696">
        <f t="shared" si="68"/>
        <v>51</v>
      </c>
      <c r="AP242" s="512">
        <f t="shared" si="69"/>
        <v>0</v>
      </c>
      <c r="AR242" s="513">
        <f t="shared" si="70"/>
        <v>0</v>
      </c>
      <c r="AS242" s="630">
        <f t="shared" si="71"/>
        <v>49</v>
      </c>
      <c r="AT242" s="515">
        <f t="shared" si="72"/>
        <v>0</v>
      </c>
      <c r="AU242" s="513">
        <f t="shared" si="73"/>
        <v>0</v>
      </c>
      <c r="AV242" s="663">
        <f t="shared" si="74"/>
        <v>47</v>
      </c>
      <c r="AW242" s="518">
        <f t="shared" si="75"/>
        <v>0</v>
      </c>
      <c r="AX242" s="513">
        <f t="shared" si="76"/>
        <v>0</v>
      </c>
      <c r="AY242" s="663">
        <f t="shared" si="77"/>
        <v>46</v>
      </c>
      <c r="AZ242" s="518">
        <f t="shared" si="78"/>
        <v>0</v>
      </c>
      <c r="BD242" s="497">
        <f t="shared" si="79"/>
        <v>0</v>
      </c>
      <c r="BE242" s="694"/>
      <c r="BF242" s="498">
        <f t="shared" si="80"/>
        <v>0</v>
      </c>
    </row>
    <row r="243" spans="1:58" ht="15.6" x14ac:dyDescent="0.2">
      <c r="A243" s="499"/>
      <c r="B243" s="478">
        <f t="shared" si="81"/>
        <v>25</v>
      </c>
      <c r="C243" s="479" t="s">
        <v>94</v>
      </c>
      <c r="D243" s="480"/>
      <c r="E243" s="481" t="e">
        <f t="shared" si="55"/>
        <v>#N/A</v>
      </c>
      <c r="F243" s="482"/>
      <c r="G243" s="480"/>
      <c r="H243" s="481" t="e">
        <f t="shared" si="56"/>
        <v>#N/A</v>
      </c>
      <c r="I243" s="482"/>
      <c r="J243" s="480"/>
      <c r="K243" s="483" t="e">
        <f t="shared" si="57"/>
        <v>#N/A</v>
      </c>
      <c r="L243" s="482"/>
      <c r="M243" s="480"/>
      <c r="N243" s="481" t="e">
        <f t="shared" si="58"/>
        <v>#N/A</v>
      </c>
      <c r="O243" s="482"/>
      <c r="P243" s="480"/>
      <c r="Q243" s="481" t="e">
        <f t="shared" si="59"/>
        <v>#N/A</v>
      </c>
      <c r="R243" s="482"/>
      <c r="S243" s="480"/>
      <c r="T243" s="481" t="e">
        <f t="shared" si="60"/>
        <v>#N/A</v>
      </c>
      <c r="U243" s="482"/>
      <c r="V243" s="480"/>
      <c r="W243" s="481" t="e">
        <f t="shared" si="61"/>
        <v>#N/A</v>
      </c>
      <c r="X243" s="482"/>
      <c r="Y243" s="480"/>
      <c r="Z243" s="481" t="e">
        <f t="shared" si="62"/>
        <v>#N/A</v>
      </c>
      <c r="AA243" s="482"/>
      <c r="AB243" s="480"/>
      <c r="AC243" s="481" t="e">
        <f t="shared" si="63"/>
        <v>#N/A</v>
      </c>
      <c r="AD243" s="482"/>
      <c r="AE243" s="480"/>
      <c r="AF243" s="481" t="e">
        <f t="shared" si="64"/>
        <v>#N/A</v>
      </c>
      <c r="AG243" s="482"/>
      <c r="AH243" s="485"/>
      <c r="AI243" s="481" t="e">
        <f t="shared" si="65"/>
        <v>#N/A</v>
      </c>
      <c r="AJ243" s="486"/>
      <c r="AK243" s="480"/>
      <c r="AL243" s="481" t="e">
        <f t="shared" si="66"/>
        <v>#N/A</v>
      </c>
      <c r="AM243" s="482"/>
      <c r="AN243" s="488">
        <f t="shared" si="67"/>
        <v>0</v>
      </c>
      <c r="AO243" s="688">
        <f t="shared" si="68"/>
        <v>51</v>
      </c>
      <c r="AP243" s="490">
        <f t="shared" si="69"/>
        <v>0</v>
      </c>
      <c r="AR243" s="491">
        <f t="shared" si="70"/>
        <v>0</v>
      </c>
      <c r="AS243" s="697">
        <f t="shared" si="71"/>
        <v>49</v>
      </c>
      <c r="AT243" s="493">
        <f t="shared" si="72"/>
        <v>0</v>
      </c>
      <c r="AU243" s="699">
        <f t="shared" si="73"/>
        <v>0</v>
      </c>
      <c r="AV243" s="692">
        <f t="shared" si="74"/>
        <v>47</v>
      </c>
      <c r="AW243" s="496">
        <f t="shared" si="75"/>
        <v>0</v>
      </c>
      <c r="AX243" s="491">
        <f t="shared" si="76"/>
        <v>0</v>
      </c>
      <c r="AY243" s="692">
        <f t="shared" si="77"/>
        <v>46</v>
      </c>
      <c r="AZ243" s="496">
        <f t="shared" si="78"/>
        <v>0</v>
      </c>
      <c r="BD243" s="497">
        <f t="shared" si="79"/>
        <v>0</v>
      </c>
      <c r="BE243" s="694"/>
      <c r="BF243" s="498">
        <f t="shared" si="80"/>
        <v>0</v>
      </c>
    </row>
    <row r="244" spans="1:58" ht="15.6" x14ac:dyDescent="0.2">
      <c r="A244" s="499"/>
      <c r="B244" s="500">
        <f t="shared" si="81"/>
        <v>26</v>
      </c>
      <c r="C244" s="501" t="s">
        <v>95</v>
      </c>
      <c r="D244" s="502"/>
      <c r="E244" s="503" t="e">
        <f t="shared" si="55"/>
        <v>#N/A</v>
      </c>
      <c r="F244" s="504"/>
      <c r="G244" s="502"/>
      <c r="H244" s="503" t="e">
        <f t="shared" si="56"/>
        <v>#N/A</v>
      </c>
      <c r="I244" s="504"/>
      <c r="J244" s="502"/>
      <c r="K244" s="505" t="e">
        <f t="shared" si="57"/>
        <v>#N/A</v>
      </c>
      <c r="L244" s="504"/>
      <c r="M244" s="502"/>
      <c r="N244" s="503" t="e">
        <f t="shared" si="58"/>
        <v>#N/A</v>
      </c>
      <c r="O244" s="504"/>
      <c r="P244" s="502"/>
      <c r="Q244" s="503" t="e">
        <f t="shared" si="59"/>
        <v>#N/A</v>
      </c>
      <c r="R244" s="504"/>
      <c r="S244" s="502"/>
      <c r="T244" s="503" t="e">
        <f t="shared" si="60"/>
        <v>#N/A</v>
      </c>
      <c r="U244" s="504"/>
      <c r="V244" s="502"/>
      <c r="W244" s="503" t="e">
        <f t="shared" si="61"/>
        <v>#N/A</v>
      </c>
      <c r="X244" s="504"/>
      <c r="Y244" s="502"/>
      <c r="Z244" s="503" t="e">
        <f t="shared" si="62"/>
        <v>#N/A</v>
      </c>
      <c r="AA244" s="504"/>
      <c r="AB244" s="502"/>
      <c r="AC244" s="503" t="e">
        <f t="shared" si="63"/>
        <v>#N/A</v>
      </c>
      <c r="AD244" s="504"/>
      <c r="AE244" s="502"/>
      <c r="AF244" s="503" t="e">
        <f t="shared" si="64"/>
        <v>#N/A</v>
      </c>
      <c r="AG244" s="504"/>
      <c r="AH244" s="507"/>
      <c r="AI244" s="503" t="e">
        <f t="shared" si="65"/>
        <v>#N/A</v>
      </c>
      <c r="AJ244" s="508"/>
      <c r="AK244" s="502"/>
      <c r="AL244" s="503" t="e">
        <f t="shared" si="66"/>
        <v>#N/A</v>
      </c>
      <c r="AM244" s="504"/>
      <c r="AN244" s="510">
        <f t="shared" si="67"/>
        <v>0</v>
      </c>
      <c r="AO244" s="696">
        <f t="shared" si="68"/>
        <v>51</v>
      </c>
      <c r="AP244" s="512">
        <f t="shared" si="69"/>
        <v>0</v>
      </c>
      <c r="AR244" s="513">
        <f t="shared" si="70"/>
        <v>0</v>
      </c>
      <c r="AS244" s="630">
        <f t="shared" si="71"/>
        <v>49</v>
      </c>
      <c r="AT244" s="515">
        <f t="shared" si="72"/>
        <v>0</v>
      </c>
      <c r="AU244" s="513">
        <f t="shared" si="73"/>
        <v>0</v>
      </c>
      <c r="AV244" s="663">
        <f t="shared" si="74"/>
        <v>47</v>
      </c>
      <c r="AW244" s="518">
        <f t="shared" si="75"/>
        <v>0</v>
      </c>
      <c r="AX244" s="513">
        <f t="shared" si="76"/>
        <v>0</v>
      </c>
      <c r="AY244" s="663">
        <f t="shared" si="77"/>
        <v>46</v>
      </c>
      <c r="AZ244" s="518">
        <f t="shared" si="78"/>
        <v>0</v>
      </c>
      <c r="BD244" s="497">
        <f t="shared" si="79"/>
        <v>0</v>
      </c>
      <c r="BE244" s="694"/>
      <c r="BF244" s="498">
        <f t="shared" si="80"/>
        <v>0</v>
      </c>
    </row>
    <row r="245" spans="1:58" ht="15.6" x14ac:dyDescent="0.2">
      <c r="A245" s="528"/>
      <c r="B245" s="529">
        <f t="shared" si="81"/>
        <v>27</v>
      </c>
      <c r="C245" s="530" t="s">
        <v>96</v>
      </c>
      <c r="D245" s="480">
        <v>728</v>
      </c>
      <c r="E245" s="481">
        <f t="shared" si="55"/>
        <v>30</v>
      </c>
      <c r="F245" s="482">
        <v>728</v>
      </c>
      <c r="G245" s="480">
        <v>1231</v>
      </c>
      <c r="H245" s="481">
        <f t="shared" si="56"/>
        <v>29</v>
      </c>
      <c r="I245" s="482">
        <v>1231</v>
      </c>
      <c r="J245" s="480">
        <v>4277</v>
      </c>
      <c r="K245" s="483">
        <f t="shared" si="57"/>
        <v>19</v>
      </c>
      <c r="L245" s="482">
        <v>1277</v>
      </c>
      <c r="M245" s="480">
        <v>1459</v>
      </c>
      <c r="N245" s="535">
        <f t="shared" si="58"/>
        <v>28</v>
      </c>
      <c r="O245" s="482">
        <v>1459</v>
      </c>
      <c r="P245" s="480">
        <v>1502</v>
      </c>
      <c r="Q245" s="535">
        <f t="shared" si="59"/>
        <v>28</v>
      </c>
      <c r="R245" s="482">
        <v>1502</v>
      </c>
      <c r="S245" s="480">
        <v>1058</v>
      </c>
      <c r="T245" s="535">
        <f t="shared" si="60"/>
        <v>30</v>
      </c>
      <c r="U245" s="482">
        <v>1058</v>
      </c>
      <c r="V245" s="480">
        <v>1384</v>
      </c>
      <c r="W245" s="535">
        <f t="shared" si="61"/>
        <v>29</v>
      </c>
      <c r="X245" s="482">
        <v>1384</v>
      </c>
      <c r="Y245" s="480">
        <v>1234</v>
      </c>
      <c r="Z245" s="535">
        <f t="shared" si="62"/>
        <v>30</v>
      </c>
      <c r="AA245" s="482">
        <v>1234</v>
      </c>
      <c r="AB245" s="480">
        <v>1448</v>
      </c>
      <c r="AC245" s="535">
        <f t="shared" si="63"/>
        <v>30</v>
      </c>
      <c r="AD245" s="482">
        <v>1448</v>
      </c>
      <c r="AE245" s="480">
        <v>1586</v>
      </c>
      <c r="AF245" s="535">
        <f t="shared" si="64"/>
        <v>26</v>
      </c>
      <c r="AG245" s="482">
        <v>1586</v>
      </c>
      <c r="AH245" s="485">
        <v>702</v>
      </c>
      <c r="AI245" s="535">
        <f t="shared" si="65"/>
        <v>31</v>
      </c>
      <c r="AJ245" s="486">
        <v>702</v>
      </c>
      <c r="AK245" s="480">
        <v>1175</v>
      </c>
      <c r="AL245" s="535">
        <f t="shared" si="66"/>
        <v>31</v>
      </c>
      <c r="AM245" s="482">
        <v>1175</v>
      </c>
      <c r="AN245" s="488">
        <f t="shared" si="67"/>
        <v>17784</v>
      </c>
      <c r="AO245" s="539">
        <f t="shared" si="68"/>
        <v>26</v>
      </c>
      <c r="AP245" s="490">
        <f t="shared" si="69"/>
        <v>14784</v>
      </c>
      <c r="AR245" s="491">
        <f t="shared" si="70"/>
        <v>10255</v>
      </c>
      <c r="AS245" s="701">
        <f t="shared" si="71"/>
        <v>26</v>
      </c>
      <c r="AT245" s="496">
        <f t="shared" si="72"/>
        <v>7255</v>
      </c>
      <c r="AU245" s="691">
        <f t="shared" si="73"/>
        <v>7529</v>
      </c>
      <c r="AV245" s="544">
        <f t="shared" si="74"/>
        <v>30</v>
      </c>
      <c r="AW245" s="496">
        <f t="shared" si="75"/>
        <v>7529</v>
      </c>
      <c r="AX245" s="491">
        <f t="shared" si="76"/>
        <v>1959</v>
      </c>
      <c r="AY245" s="544">
        <f t="shared" si="77"/>
        <v>30</v>
      </c>
      <c r="AZ245" s="496">
        <f t="shared" si="78"/>
        <v>1959</v>
      </c>
      <c r="BD245" s="497">
        <f t="shared" si="79"/>
        <v>17784</v>
      </c>
      <c r="BE245" s="545"/>
      <c r="BF245" s="498">
        <f t="shared" si="80"/>
        <v>14784</v>
      </c>
    </row>
    <row r="246" spans="1:58" ht="15.6" x14ac:dyDescent="0.2">
      <c r="A246" s="547" t="s">
        <v>97</v>
      </c>
      <c r="B246" s="548">
        <f t="shared" si="81"/>
        <v>28</v>
      </c>
      <c r="C246" s="549" t="s">
        <v>98</v>
      </c>
      <c r="D246" s="550"/>
      <c r="E246" s="551" t="e">
        <f t="shared" si="55"/>
        <v>#N/A</v>
      </c>
      <c r="F246" s="552"/>
      <c r="G246" s="550"/>
      <c r="H246" s="551" t="e">
        <f t="shared" si="56"/>
        <v>#N/A</v>
      </c>
      <c r="I246" s="552"/>
      <c r="J246" s="550"/>
      <c r="K246" s="553" t="e">
        <f t="shared" si="57"/>
        <v>#N/A</v>
      </c>
      <c r="L246" s="552"/>
      <c r="M246" s="550"/>
      <c r="N246" s="503" t="e">
        <f t="shared" si="58"/>
        <v>#N/A</v>
      </c>
      <c r="O246" s="552"/>
      <c r="P246" s="550"/>
      <c r="Q246" s="503" t="e">
        <f t="shared" si="59"/>
        <v>#N/A</v>
      </c>
      <c r="R246" s="552"/>
      <c r="S246" s="550"/>
      <c r="T246" s="503" t="e">
        <f t="shared" si="60"/>
        <v>#N/A</v>
      </c>
      <c r="U246" s="552"/>
      <c r="V246" s="550"/>
      <c r="W246" s="503" t="e">
        <f t="shared" si="61"/>
        <v>#N/A</v>
      </c>
      <c r="X246" s="552"/>
      <c r="Y246" s="550"/>
      <c r="Z246" s="503" t="e">
        <f t="shared" si="62"/>
        <v>#N/A</v>
      </c>
      <c r="AA246" s="552"/>
      <c r="AB246" s="550"/>
      <c r="AC246" s="503" t="e">
        <f t="shared" si="63"/>
        <v>#N/A</v>
      </c>
      <c r="AD246" s="552"/>
      <c r="AE246" s="550"/>
      <c r="AF246" s="503" t="e">
        <f t="shared" si="64"/>
        <v>#N/A</v>
      </c>
      <c r="AG246" s="552"/>
      <c r="AH246" s="555"/>
      <c r="AI246" s="503" t="e">
        <f t="shared" si="65"/>
        <v>#N/A</v>
      </c>
      <c r="AJ246" s="556"/>
      <c r="AK246" s="550"/>
      <c r="AL246" s="503" t="e">
        <f t="shared" si="66"/>
        <v>#N/A</v>
      </c>
      <c r="AM246" s="552"/>
      <c r="AN246" s="558">
        <f t="shared" si="67"/>
        <v>0</v>
      </c>
      <c r="AO246" s="696">
        <f t="shared" si="68"/>
        <v>51</v>
      </c>
      <c r="AP246" s="559">
        <f t="shared" si="69"/>
        <v>0</v>
      </c>
      <c r="AR246" s="560">
        <f t="shared" si="70"/>
        <v>0</v>
      </c>
      <c r="AS246" s="630">
        <f t="shared" si="71"/>
        <v>49</v>
      </c>
      <c r="AT246" s="562">
        <f t="shared" si="72"/>
        <v>0</v>
      </c>
      <c r="AU246" s="560">
        <f t="shared" si="73"/>
        <v>0</v>
      </c>
      <c r="AV246" s="663">
        <f t="shared" si="74"/>
        <v>47</v>
      </c>
      <c r="AW246" s="565">
        <f t="shared" si="75"/>
        <v>0</v>
      </c>
      <c r="AX246" s="560">
        <f t="shared" si="76"/>
        <v>0</v>
      </c>
      <c r="AY246" s="663">
        <f t="shared" si="77"/>
        <v>46</v>
      </c>
      <c r="AZ246" s="565">
        <f t="shared" si="78"/>
        <v>0</v>
      </c>
      <c r="BD246" s="566">
        <f t="shared" si="79"/>
        <v>0</v>
      </c>
      <c r="BE246" s="694"/>
      <c r="BF246" s="567">
        <f t="shared" si="80"/>
        <v>0</v>
      </c>
    </row>
    <row r="247" spans="1:58" ht="14.25" customHeight="1" x14ac:dyDescent="0.2">
      <c r="A247" s="499"/>
      <c r="B247" s="478">
        <f t="shared" si="81"/>
        <v>29</v>
      </c>
      <c r="C247" s="479" t="s">
        <v>99</v>
      </c>
      <c r="D247" s="480">
        <v>1550</v>
      </c>
      <c r="E247" s="481">
        <f t="shared" si="55"/>
        <v>24</v>
      </c>
      <c r="F247" s="482"/>
      <c r="G247" s="480"/>
      <c r="H247" s="481" t="e">
        <f t="shared" si="56"/>
        <v>#N/A</v>
      </c>
      <c r="I247" s="482"/>
      <c r="J247" s="480">
        <v>916</v>
      </c>
      <c r="K247" s="483">
        <f t="shared" si="57"/>
        <v>33</v>
      </c>
      <c r="L247" s="482"/>
      <c r="M247" s="480">
        <v>672</v>
      </c>
      <c r="N247" s="481">
        <f t="shared" si="58"/>
        <v>32</v>
      </c>
      <c r="O247" s="482"/>
      <c r="P247" s="480"/>
      <c r="Q247" s="481" t="e">
        <f t="shared" si="59"/>
        <v>#N/A</v>
      </c>
      <c r="R247" s="482"/>
      <c r="S247" s="480"/>
      <c r="T247" s="481" t="e">
        <f t="shared" si="60"/>
        <v>#N/A</v>
      </c>
      <c r="U247" s="482"/>
      <c r="V247" s="480"/>
      <c r="W247" s="481" t="e">
        <f t="shared" si="61"/>
        <v>#N/A</v>
      </c>
      <c r="X247" s="482"/>
      <c r="Y247" s="480"/>
      <c r="Z247" s="481" t="e">
        <f t="shared" si="62"/>
        <v>#N/A</v>
      </c>
      <c r="AA247" s="482"/>
      <c r="AB247" s="480"/>
      <c r="AC247" s="481" t="e">
        <f t="shared" si="63"/>
        <v>#N/A</v>
      </c>
      <c r="AD247" s="482"/>
      <c r="AE247" s="480"/>
      <c r="AF247" s="481" t="e">
        <f t="shared" si="64"/>
        <v>#N/A</v>
      </c>
      <c r="AG247" s="482"/>
      <c r="AH247" s="485"/>
      <c r="AI247" s="481" t="e">
        <f t="shared" si="65"/>
        <v>#N/A</v>
      </c>
      <c r="AJ247" s="486"/>
      <c r="AK247" s="480"/>
      <c r="AL247" s="481" t="e">
        <f t="shared" si="66"/>
        <v>#N/A</v>
      </c>
      <c r="AM247" s="482"/>
      <c r="AN247" s="488">
        <f t="shared" si="67"/>
        <v>3138</v>
      </c>
      <c r="AO247" s="688">
        <f t="shared" si="68"/>
        <v>41</v>
      </c>
      <c r="AP247" s="490">
        <f t="shared" si="69"/>
        <v>0</v>
      </c>
      <c r="AR247" s="491">
        <f t="shared" si="70"/>
        <v>3138</v>
      </c>
      <c r="AS247" s="697">
        <f t="shared" si="71"/>
        <v>33</v>
      </c>
      <c r="AT247" s="493">
        <f t="shared" si="72"/>
        <v>0</v>
      </c>
      <c r="AU247" s="691">
        <f t="shared" si="73"/>
        <v>0</v>
      </c>
      <c r="AV247" s="692">
        <f t="shared" si="74"/>
        <v>47</v>
      </c>
      <c r="AW247" s="496">
        <f t="shared" si="75"/>
        <v>0</v>
      </c>
      <c r="AX247" s="491">
        <f t="shared" si="76"/>
        <v>1550</v>
      </c>
      <c r="AY247" s="692">
        <f t="shared" si="77"/>
        <v>33</v>
      </c>
      <c r="AZ247" s="496">
        <f t="shared" si="78"/>
        <v>0</v>
      </c>
      <c r="BD247" s="497">
        <f t="shared" si="79"/>
        <v>3138</v>
      </c>
      <c r="BE247" s="694"/>
      <c r="BF247" s="498">
        <f t="shared" si="80"/>
        <v>0</v>
      </c>
    </row>
    <row r="248" spans="1:58" ht="15.6" x14ac:dyDescent="0.2">
      <c r="A248" s="499"/>
      <c r="B248" s="500">
        <f t="shared" si="81"/>
        <v>30</v>
      </c>
      <c r="C248" s="501" t="s">
        <v>100</v>
      </c>
      <c r="D248" s="519">
        <v>9887</v>
      </c>
      <c r="E248" s="503">
        <f t="shared" si="55"/>
        <v>8</v>
      </c>
      <c r="F248" s="520">
        <v>9887</v>
      </c>
      <c r="G248" s="519">
        <v>6811</v>
      </c>
      <c r="H248" s="503">
        <f t="shared" si="56"/>
        <v>11</v>
      </c>
      <c r="I248" s="520">
        <v>6811</v>
      </c>
      <c r="J248" s="519">
        <v>7042</v>
      </c>
      <c r="K248" s="505">
        <f t="shared" si="57"/>
        <v>12</v>
      </c>
      <c r="L248" s="520">
        <v>7042</v>
      </c>
      <c r="M248" s="519">
        <v>7400</v>
      </c>
      <c r="N248" s="503">
        <f t="shared" si="58"/>
        <v>10</v>
      </c>
      <c r="O248" s="520">
        <v>7400</v>
      </c>
      <c r="P248" s="519">
        <v>8873</v>
      </c>
      <c r="Q248" s="503">
        <f t="shared" si="59"/>
        <v>11</v>
      </c>
      <c r="R248" s="520">
        <v>8873</v>
      </c>
      <c r="S248" s="519">
        <v>6769</v>
      </c>
      <c r="T248" s="503">
        <f t="shared" si="60"/>
        <v>11</v>
      </c>
      <c r="U248" s="520">
        <v>6769</v>
      </c>
      <c r="V248" s="519">
        <v>6695</v>
      </c>
      <c r="W248" s="503">
        <f t="shared" si="61"/>
        <v>13</v>
      </c>
      <c r="X248" s="520">
        <v>6695</v>
      </c>
      <c r="Y248" s="519">
        <v>6148</v>
      </c>
      <c r="Z248" s="503">
        <f t="shared" si="62"/>
        <v>12</v>
      </c>
      <c r="AA248" s="520">
        <v>6148</v>
      </c>
      <c r="AB248" s="519">
        <v>5939</v>
      </c>
      <c r="AC248" s="503">
        <f t="shared" si="63"/>
        <v>12</v>
      </c>
      <c r="AD248" s="520">
        <v>5939</v>
      </c>
      <c r="AE248" s="519">
        <v>7327</v>
      </c>
      <c r="AF248" s="503">
        <f t="shared" si="64"/>
        <v>11</v>
      </c>
      <c r="AG248" s="520">
        <v>7327</v>
      </c>
      <c r="AH248" s="521">
        <v>9457</v>
      </c>
      <c r="AI248" s="503">
        <f t="shared" si="65"/>
        <v>10</v>
      </c>
      <c r="AJ248" s="522">
        <v>9457</v>
      </c>
      <c r="AK248" s="519">
        <v>8996</v>
      </c>
      <c r="AL248" s="503">
        <f t="shared" si="66"/>
        <v>10</v>
      </c>
      <c r="AM248" s="520">
        <v>8996</v>
      </c>
      <c r="AN248" s="510">
        <f t="shared" si="67"/>
        <v>91344</v>
      </c>
      <c r="AO248" s="696">
        <f t="shared" si="68"/>
        <v>11</v>
      </c>
      <c r="AP248" s="512">
        <f t="shared" si="69"/>
        <v>91344</v>
      </c>
      <c r="AR248" s="513">
        <f t="shared" si="70"/>
        <v>46782</v>
      </c>
      <c r="AS248" s="630">
        <f t="shared" si="71"/>
        <v>11</v>
      </c>
      <c r="AT248" s="518">
        <f t="shared" si="72"/>
        <v>46782</v>
      </c>
      <c r="AU248" s="698">
        <f t="shared" si="73"/>
        <v>44562</v>
      </c>
      <c r="AV248" s="663">
        <f t="shared" si="74"/>
        <v>11</v>
      </c>
      <c r="AW248" s="518">
        <f t="shared" si="75"/>
        <v>44562</v>
      </c>
      <c r="AX248" s="513">
        <f t="shared" si="76"/>
        <v>16698</v>
      </c>
      <c r="AY248" s="663">
        <f t="shared" si="77"/>
        <v>9</v>
      </c>
      <c r="AZ248" s="518">
        <f t="shared" si="78"/>
        <v>16698</v>
      </c>
      <c r="BD248" s="497">
        <f t="shared" si="79"/>
        <v>91344</v>
      </c>
      <c r="BE248" s="694"/>
      <c r="BF248" s="526">
        <f t="shared" si="80"/>
        <v>91344</v>
      </c>
    </row>
    <row r="249" spans="1:58" ht="15.6" x14ac:dyDescent="0.2">
      <c r="A249" s="499"/>
      <c r="B249" s="478">
        <f t="shared" si="81"/>
        <v>31</v>
      </c>
      <c r="C249" s="479" t="s">
        <v>101</v>
      </c>
      <c r="D249" s="480"/>
      <c r="E249" s="481" t="e">
        <f t="shared" si="55"/>
        <v>#N/A</v>
      </c>
      <c r="F249" s="482"/>
      <c r="G249" s="480"/>
      <c r="H249" s="481" t="e">
        <f t="shared" si="56"/>
        <v>#N/A</v>
      </c>
      <c r="I249" s="482"/>
      <c r="J249" s="480"/>
      <c r="K249" s="483" t="e">
        <f t="shared" si="57"/>
        <v>#N/A</v>
      </c>
      <c r="L249" s="482"/>
      <c r="M249" s="480"/>
      <c r="N249" s="481" t="e">
        <f t="shared" si="58"/>
        <v>#N/A</v>
      </c>
      <c r="O249" s="482"/>
      <c r="P249" s="480"/>
      <c r="Q249" s="481" t="e">
        <f t="shared" si="59"/>
        <v>#N/A</v>
      </c>
      <c r="R249" s="482"/>
      <c r="S249" s="480"/>
      <c r="T249" s="481" t="e">
        <f t="shared" si="60"/>
        <v>#N/A</v>
      </c>
      <c r="U249" s="482"/>
      <c r="V249" s="480"/>
      <c r="W249" s="481" t="e">
        <f t="shared" si="61"/>
        <v>#N/A</v>
      </c>
      <c r="X249" s="482"/>
      <c r="Y249" s="480"/>
      <c r="Z249" s="481" t="e">
        <f t="shared" si="62"/>
        <v>#N/A</v>
      </c>
      <c r="AA249" s="482"/>
      <c r="AB249" s="480"/>
      <c r="AC249" s="481" t="e">
        <f t="shared" si="63"/>
        <v>#N/A</v>
      </c>
      <c r="AD249" s="482"/>
      <c r="AE249" s="480"/>
      <c r="AF249" s="481" t="e">
        <f t="shared" si="64"/>
        <v>#N/A</v>
      </c>
      <c r="AG249" s="482"/>
      <c r="AH249" s="485"/>
      <c r="AI249" s="481" t="e">
        <f t="shared" si="65"/>
        <v>#N/A</v>
      </c>
      <c r="AJ249" s="486"/>
      <c r="AK249" s="480"/>
      <c r="AL249" s="481" t="e">
        <f t="shared" si="66"/>
        <v>#N/A</v>
      </c>
      <c r="AM249" s="482"/>
      <c r="AN249" s="488">
        <f t="shared" si="67"/>
        <v>0</v>
      </c>
      <c r="AO249" s="688">
        <f t="shared" si="68"/>
        <v>51</v>
      </c>
      <c r="AP249" s="490">
        <f t="shared" si="69"/>
        <v>0</v>
      </c>
      <c r="AR249" s="491">
        <f t="shared" si="70"/>
        <v>0</v>
      </c>
      <c r="AS249" s="697">
        <f t="shared" si="71"/>
        <v>49</v>
      </c>
      <c r="AT249" s="493">
        <f t="shared" si="72"/>
        <v>0</v>
      </c>
      <c r="AU249" s="699">
        <f t="shared" si="73"/>
        <v>0</v>
      </c>
      <c r="AV249" s="692">
        <f t="shared" si="74"/>
        <v>47</v>
      </c>
      <c r="AW249" s="496">
        <f t="shared" si="75"/>
        <v>0</v>
      </c>
      <c r="AX249" s="491">
        <f t="shared" si="76"/>
        <v>0</v>
      </c>
      <c r="AY249" s="692">
        <f t="shared" si="77"/>
        <v>46</v>
      </c>
      <c r="AZ249" s="496">
        <f t="shared" si="78"/>
        <v>0</v>
      </c>
      <c r="BD249" s="497">
        <f t="shared" si="79"/>
        <v>0</v>
      </c>
      <c r="BE249" s="694"/>
      <c r="BF249" s="498">
        <f t="shared" si="80"/>
        <v>0</v>
      </c>
    </row>
    <row r="250" spans="1:58" ht="15.6" x14ac:dyDescent="0.2">
      <c r="A250" s="499"/>
      <c r="B250" s="500">
        <f t="shared" si="81"/>
        <v>32</v>
      </c>
      <c r="C250" s="501" t="s">
        <v>102</v>
      </c>
      <c r="D250" s="502"/>
      <c r="E250" s="503" t="e">
        <f t="shared" si="55"/>
        <v>#N/A</v>
      </c>
      <c r="F250" s="504"/>
      <c r="G250" s="502"/>
      <c r="H250" s="503" t="e">
        <f t="shared" si="56"/>
        <v>#N/A</v>
      </c>
      <c r="I250" s="504"/>
      <c r="J250" s="502"/>
      <c r="K250" s="505" t="e">
        <f t="shared" si="57"/>
        <v>#N/A</v>
      </c>
      <c r="L250" s="504"/>
      <c r="M250" s="502"/>
      <c r="N250" s="503" t="e">
        <f t="shared" si="58"/>
        <v>#N/A</v>
      </c>
      <c r="O250" s="504"/>
      <c r="P250" s="502"/>
      <c r="Q250" s="503" t="e">
        <f t="shared" si="59"/>
        <v>#N/A</v>
      </c>
      <c r="R250" s="504"/>
      <c r="S250" s="502"/>
      <c r="T250" s="503" t="e">
        <f t="shared" si="60"/>
        <v>#N/A</v>
      </c>
      <c r="U250" s="504"/>
      <c r="V250" s="502"/>
      <c r="W250" s="503" t="e">
        <f t="shared" si="61"/>
        <v>#N/A</v>
      </c>
      <c r="X250" s="504"/>
      <c r="Y250" s="502"/>
      <c r="Z250" s="503" t="e">
        <f t="shared" si="62"/>
        <v>#N/A</v>
      </c>
      <c r="AA250" s="504"/>
      <c r="AB250" s="502"/>
      <c r="AC250" s="503" t="e">
        <f t="shared" si="63"/>
        <v>#N/A</v>
      </c>
      <c r="AD250" s="504"/>
      <c r="AE250" s="502"/>
      <c r="AF250" s="503" t="e">
        <f t="shared" si="64"/>
        <v>#N/A</v>
      </c>
      <c r="AG250" s="504"/>
      <c r="AH250" s="507"/>
      <c r="AI250" s="503" t="e">
        <f t="shared" si="65"/>
        <v>#N/A</v>
      </c>
      <c r="AJ250" s="508"/>
      <c r="AK250" s="502"/>
      <c r="AL250" s="503" t="e">
        <f t="shared" si="66"/>
        <v>#N/A</v>
      </c>
      <c r="AM250" s="504"/>
      <c r="AN250" s="510">
        <f t="shared" si="67"/>
        <v>0</v>
      </c>
      <c r="AO250" s="696">
        <f t="shared" si="68"/>
        <v>51</v>
      </c>
      <c r="AP250" s="512">
        <f t="shared" si="69"/>
        <v>0</v>
      </c>
      <c r="AR250" s="513">
        <f t="shared" si="70"/>
        <v>0</v>
      </c>
      <c r="AS250" s="630">
        <f t="shared" si="71"/>
        <v>49</v>
      </c>
      <c r="AT250" s="515">
        <f t="shared" si="72"/>
        <v>0</v>
      </c>
      <c r="AU250" s="513">
        <f t="shared" si="73"/>
        <v>0</v>
      </c>
      <c r="AV250" s="663">
        <f t="shared" si="74"/>
        <v>47</v>
      </c>
      <c r="AW250" s="518">
        <f t="shared" si="75"/>
        <v>0</v>
      </c>
      <c r="AX250" s="513">
        <f t="shared" si="76"/>
        <v>0</v>
      </c>
      <c r="AY250" s="663">
        <f t="shared" si="77"/>
        <v>46</v>
      </c>
      <c r="AZ250" s="518">
        <f t="shared" si="78"/>
        <v>0</v>
      </c>
      <c r="BD250" s="497">
        <f t="shared" si="79"/>
        <v>0</v>
      </c>
      <c r="BE250" s="694"/>
      <c r="BF250" s="498">
        <f t="shared" si="80"/>
        <v>0</v>
      </c>
    </row>
    <row r="251" spans="1:58" ht="15.6" x14ac:dyDescent="0.2">
      <c r="A251" s="499"/>
      <c r="B251" s="478">
        <f t="shared" si="81"/>
        <v>33</v>
      </c>
      <c r="C251" s="479" t="s">
        <v>103</v>
      </c>
      <c r="D251" s="568"/>
      <c r="E251" s="481" t="e">
        <f t="shared" si="55"/>
        <v>#N/A</v>
      </c>
      <c r="F251" s="569"/>
      <c r="G251" s="568"/>
      <c r="H251" s="481" t="e">
        <f t="shared" si="56"/>
        <v>#N/A</v>
      </c>
      <c r="I251" s="569"/>
      <c r="J251" s="568"/>
      <c r="K251" s="483" t="e">
        <f t="shared" si="57"/>
        <v>#N/A</v>
      </c>
      <c r="L251" s="569"/>
      <c r="M251" s="568"/>
      <c r="N251" s="481" t="e">
        <f t="shared" si="58"/>
        <v>#N/A</v>
      </c>
      <c r="O251" s="569"/>
      <c r="P251" s="568"/>
      <c r="Q251" s="481" t="e">
        <f t="shared" si="59"/>
        <v>#N/A</v>
      </c>
      <c r="R251" s="569"/>
      <c r="S251" s="568"/>
      <c r="T251" s="481" t="e">
        <f t="shared" si="60"/>
        <v>#N/A</v>
      </c>
      <c r="U251" s="569"/>
      <c r="V251" s="568"/>
      <c r="W251" s="481" t="e">
        <f t="shared" si="61"/>
        <v>#N/A</v>
      </c>
      <c r="X251" s="569"/>
      <c r="Y251" s="568">
        <v>8</v>
      </c>
      <c r="Z251" s="481">
        <f t="shared" si="62"/>
        <v>45</v>
      </c>
      <c r="AA251" s="569">
        <v>8</v>
      </c>
      <c r="AB251" s="568">
        <v>5</v>
      </c>
      <c r="AC251" s="481">
        <f t="shared" si="63"/>
        <v>45</v>
      </c>
      <c r="AD251" s="569">
        <v>5</v>
      </c>
      <c r="AE251" s="568"/>
      <c r="AF251" s="481" t="e">
        <f t="shared" si="64"/>
        <v>#N/A</v>
      </c>
      <c r="AG251" s="569"/>
      <c r="AH251" s="570"/>
      <c r="AI251" s="481" t="e">
        <f t="shared" si="65"/>
        <v>#N/A</v>
      </c>
      <c r="AJ251" s="571"/>
      <c r="AK251" s="568">
        <v>1334</v>
      </c>
      <c r="AL251" s="481">
        <f t="shared" si="66"/>
        <v>26</v>
      </c>
      <c r="AM251" s="569">
        <v>3</v>
      </c>
      <c r="AN251" s="488">
        <f t="shared" si="67"/>
        <v>1347</v>
      </c>
      <c r="AO251" s="688">
        <f t="shared" si="68"/>
        <v>46</v>
      </c>
      <c r="AP251" s="490">
        <f t="shared" si="69"/>
        <v>16</v>
      </c>
      <c r="AR251" s="491">
        <f t="shared" si="70"/>
        <v>0</v>
      </c>
      <c r="AS251" s="697">
        <f t="shared" si="71"/>
        <v>49</v>
      </c>
      <c r="AT251" s="496">
        <f t="shared" si="72"/>
        <v>0</v>
      </c>
      <c r="AU251" s="691">
        <f t="shared" si="73"/>
        <v>1347</v>
      </c>
      <c r="AV251" s="692">
        <f t="shared" si="74"/>
        <v>40</v>
      </c>
      <c r="AW251" s="496">
        <f t="shared" si="75"/>
        <v>16</v>
      </c>
      <c r="AX251" s="491">
        <f t="shared" si="76"/>
        <v>0</v>
      </c>
      <c r="AY251" s="692">
        <f t="shared" si="77"/>
        <v>46</v>
      </c>
      <c r="AZ251" s="496">
        <f t="shared" si="78"/>
        <v>0</v>
      </c>
      <c r="BD251" s="497">
        <f t="shared" si="79"/>
        <v>1347</v>
      </c>
      <c r="BE251" s="694"/>
      <c r="BF251" s="526">
        <f t="shared" si="80"/>
        <v>16</v>
      </c>
    </row>
    <row r="252" spans="1:58" ht="15.6" x14ac:dyDescent="0.2">
      <c r="A252" s="499"/>
      <c r="B252" s="500">
        <f t="shared" si="81"/>
        <v>34</v>
      </c>
      <c r="C252" s="501" t="s">
        <v>104</v>
      </c>
      <c r="D252" s="519"/>
      <c r="E252" s="503" t="e">
        <f t="shared" si="55"/>
        <v>#N/A</v>
      </c>
      <c r="F252" s="520"/>
      <c r="G252" s="519"/>
      <c r="H252" s="503" t="e">
        <f t="shared" si="56"/>
        <v>#N/A</v>
      </c>
      <c r="I252" s="520"/>
      <c r="J252" s="519"/>
      <c r="K252" s="505" t="e">
        <f t="shared" si="57"/>
        <v>#N/A</v>
      </c>
      <c r="L252" s="520"/>
      <c r="M252" s="519"/>
      <c r="N252" s="503" t="e">
        <f t="shared" si="58"/>
        <v>#N/A</v>
      </c>
      <c r="O252" s="520"/>
      <c r="P252" s="519"/>
      <c r="Q252" s="503" t="e">
        <f t="shared" si="59"/>
        <v>#N/A</v>
      </c>
      <c r="R252" s="520"/>
      <c r="S252" s="519"/>
      <c r="T252" s="503" t="e">
        <f t="shared" si="60"/>
        <v>#N/A</v>
      </c>
      <c r="U252" s="520"/>
      <c r="V252" s="519">
        <v>3</v>
      </c>
      <c r="W252" s="503">
        <f t="shared" si="61"/>
        <v>44</v>
      </c>
      <c r="X252" s="520">
        <v>3</v>
      </c>
      <c r="Y252" s="519"/>
      <c r="Z252" s="503" t="e">
        <f t="shared" si="62"/>
        <v>#N/A</v>
      </c>
      <c r="AA252" s="520"/>
      <c r="AB252" s="519"/>
      <c r="AC252" s="503" t="e">
        <f t="shared" si="63"/>
        <v>#N/A</v>
      </c>
      <c r="AD252" s="520"/>
      <c r="AE252" s="519"/>
      <c r="AF252" s="503" t="e">
        <f t="shared" si="64"/>
        <v>#N/A</v>
      </c>
      <c r="AG252" s="520"/>
      <c r="AH252" s="521"/>
      <c r="AI252" s="503" t="e">
        <f t="shared" si="65"/>
        <v>#N/A</v>
      </c>
      <c r="AJ252" s="522"/>
      <c r="AK252" s="519"/>
      <c r="AL252" s="503" t="e">
        <f t="shared" si="66"/>
        <v>#N/A</v>
      </c>
      <c r="AM252" s="520"/>
      <c r="AN252" s="510">
        <f t="shared" si="67"/>
        <v>3</v>
      </c>
      <c r="AO252" s="696">
        <f t="shared" si="68"/>
        <v>50</v>
      </c>
      <c r="AP252" s="512">
        <f t="shared" si="69"/>
        <v>3</v>
      </c>
      <c r="AR252" s="513">
        <f t="shared" si="70"/>
        <v>0</v>
      </c>
      <c r="AS252" s="630">
        <f t="shared" si="71"/>
        <v>49</v>
      </c>
      <c r="AT252" s="515">
        <f t="shared" si="72"/>
        <v>0</v>
      </c>
      <c r="AU252" s="513">
        <f t="shared" si="73"/>
        <v>3</v>
      </c>
      <c r="AV252" s="663">
        <f t="shared" si="74"/>
        <v>46</v>
      </c>
      <c r="AW252" s="518">
        <f t="shared" si="75"/>
        <v>3</v>
      </c>
      <c r="AX252" s="513">
        <f t="shared" si="76"/>
        <v>0</v>
      </c>
      <c r="AY252" s="663">
        <f t="shared" si="77"/>
        <v>46</v>
      </c>
      <c r="AZ252" s="518">
        <f t="shared" si="78"/>
        <v>0</v>
      </c>
      <c r="BD252" s="497">
        <f t="shared" si="79"/>
        <v>3</v>
      </c>
      <c r="BE252" s="694"/>
      <c r="BF252" s="526">
        <f t="shared" si="80"/>
        <v>3</v>
      </c>
    </row>
    <row r="253" spans="1:58" ht="15.6" x14ac:dyDescent="0.2">
      <c r="A253" s="499"/>
      <c r="B253" s="478">
        <f t="shared" si="81"/>
        <v>35</v>
      </c>
      <c r="C253" s="479" t="s">
        <v>105</v>
      </c>
      <c r="D253" s="568">
        <v>416</v>
      </c>
      <c r="E253" s="481">
        <f t="shared" si="55"/>
        <v>35</v>
      </c>
      <c r="F253" s="569">
        <v>416</v>
      </c>
      <c r="G253" s="568">
        <v>826</v>
      </c>
      <c r="H253" s="481">
        <f t="shared" si="56"/>
        <v>32</v>
      </c>
      <c r="I253" s="569">
        <v>826</v>
      </c>
      <c r="J253" s="568">
        <v>659</v>
      </c>
      <c r="K253" s="483">
        <f t="shared" si="57"/>
        <v>34</v>
      </c>
      <c r="L253" s="569">
        <v>659</v>
      </c>
      <c r="M253" s="568">
        <v>273</v>
      </c>
      <c r="N253" s="481">
        <f t="shared" si="58"/>
        <v>39</v>
      </c>
      <c r="O253" s="569">
        <v>273</v>
      </c>
      <c r="P253" s="568">
        <v>199</v>
      </c>
      <c r="Q253" s="481">
        <f t="shared" si="59"/>
        <v>39</v>
      </c>
      <c r="R253" s="569">
        <v>199</v>
      </c>
      <c r="S253" s="568">
        <v>215</v>
      </c>
      <c r="T253" s="481">
        <f t="shared" si="60"/>
        <v>38</v>
      </c>
      <c r="U253" s="569">
        <v>215</v>
      </c>
      <c r="V253" s="568">
        <v>149</v>
      </c>
      <c r="W253" s="481">
        <f t="shared" si="61"/>
        <v>40</v>
      </c>
      <c r="X253" s="569">
        <v>149</v>
      </c>
      <c r="Y253" s="568">
        <v>195</v>
      </c>
      <c r="Z253" s="481">
        <f t="shared" si="62"/>
        <v>40</v>
      </c>
      <c r="AA253" s="569">
        <v>195</v>
      </c>
      <c r="AB253" s="568">
        <v>42</v>
      </c>
      <c r="AC253" s="481">
        <f t="shared" si="63"/>
        <v>43</v>
      </c>
      <c r="AD253" s="569">
        <v>42</v>
      </c>
      <c r="AE253" s="568">
        <v>517</v>
      </c>
      <c r="AF253" s="481">
        <f t="shared" si="64"/>
        <v>33</v>
      </c>
      <c r="AG253" s="569">
        <v>517</v>
      </c>
      <c r="AH253" s="570">
        <v>118</v>
      </c>
      <c r="AI253" s="481">
        <f t="shared" si="65"/>
        <v>41</v>
      </c>
      <c r="AJ253" s="571">
        <v>118</v>
      </c>
      <c r="AK253" s="568">
        <v>235</v>
      </c>
      <c r="AL253" s="481">
        <f t="shared" si="66"/>
        <v>41</v>
      </c>
      <c r="AM253" s="569">
        <v>235</v>
      </c>
      <c r="AN253" s="488">
        <f t="shared" si="67"/>
        <v>3844</v>
      </c>
      <c r="AO253" s="688">
        <f t="shared" si="68"/>
        <v>39</v>
      </c>
      <c r="AP253" s="490">
        <f t="shared" si="69"/>
        <v>3844</v>
      </c>
      <c r="AR253" s="491">
        <f t="shared" si="70"/>
        <v>2588</v>
      </c>
      <c r="AS253" s="697">
        <f t="shared" si="71"/>
        <v>37</v>
      </c>
      <c r="AT253" s="496">
        <f t="shared" si="72"/>
        <v>2588</v>
      </c>
      <c r="AU253" s="691">
        <f t="shared" si="73"/>
        <v>1256</v>
      </c>
      <c r="AV253" s="692">
        <f t="shared" si="74"/>
        <v>42</v>
      </c>
      <c r="AW253" s="496">
        <f t="shared" si="75"/>
        <v>1256</v>
      </c>
      <c r="AX253" s="491">
        <f t="shared" si="76"/>
        <v>1242</v>
      </c>
      <c r="AY253" s="692">
        <f t="shared" si="77"/>
        <v>35</v>
      </c>
      <c r="AZ253" s="496">
        <f t="shared" si="78"/>
        <v>1242</v>
      </c>
      <c r="BD253" s="497">
        <f t="shared" si="79"/>
        <v>3844</v>
      </c>
      <c r="BE253" s="694"/>
      <c r="BF253" s="526">
        <f t="shared" si="80"/>
        <v>3844</v>
      </c>
    </row>
    <row r="254" spans="1:58" ht="15.6" x14ac:dyDescent="0.2">
      <c r="A254" s="499"/>
      <c r="B254" s="500">
        <f t="shared" si="81"/>
        <v>36</v>
      </c>
      <c r="C254" s="501" t="s">
        <v>106</v>
      </c>
      <c r="D254" s="519">
        <v>6361</v>
      </c>
      <c r="E254" s="503">
        <f t="shared" si="55"/>
        <v>12</v>
      </c>
      <c r="F254" s="520">
        <v>6361</v>
      </c>
      <c r="G254" s="519">
        <v>5992</v>
      </c>
      <c r="H254" s="503">
        <f t="shared" si="56"/>
        <v>13</v>
      </c>
      <c r="I254" s="520">
        <v>5992</v>
      </c>
      <c r="J254" s="519">
        <v>6917</v>
      </c>
      <c r="K254" s="505">
        <f t="shared" si="57"/>
        <v>13</v>
      </c>
      <c r="L254" s="520">
        <v>6917</v>
      </c>
      <c r="M254" s="519">
        <v>6651</v>
      </c>
      <c r="N254" s="503">
        <f t="shared" si="58"/>
        <v>11</v>
      </c>
      <c r="O254" s="520">
        <v>6651</v>
      </c>
      <c r="P254" s="519">
        <v>7277</v>
      </c>
      <c r="Q254" s="503">
        <f t="shared" si="59"/>
        <v>12</v>
      </c>
      <c r="R254" s="520">
        <v>7277</v>
      </c>
      <c r="S254" s="519">
        <v>7298</v>
      </c>
      <c r="T254" s="503">
        <f t="shared" si="60"/>
        <v>10</v>
      </c>
      <c r="U254" s="520">
        <v>7298</v>
      </c>
      <c r="V254" s="519">
        <v>7968</v>
      </c>
      <c r="W254" s="503">
        <f t="shared" si="61"/>
        <v>10</v>
      </c>
      <c r="X254" s="520">
        <v>7968</v>
      </c>
      <c r="Y254" s="519">
        <v>5603</v>
      </c>
      <c r="Z254" s="503">
        <f t="shared" si="62"/>
        <v>14</v>
      </c>
      <c r="AA254" s="520">
        <v>5603</v>
      </c>
      <c r="AB254" s="519">
        <v>5757</v>
      </c>
      <c r="AC254" s="503">
        <f t="shared" si="63"/>
        <v>13</v>
      </c>
      <c r="AD254" s="520">
        <v>5757</v>
      </c>
      <c r="AE254" s="519">
        <v>5600</v>
      </c>
      <c r="AF254" s="503">
        <f t="shared" si="64"/>
        <v>12</v>
      </c>
      <c r="AG254" s="520">
        <v>5600</v>
      </c>
      <c r="AH254" s="521">
        <v>5486</v>
      </c>
      <c r="AI254" s="503">
        <f t="shared" si="65"/>
        <v>14</v>
      </c>
      <c r="AJ254" s="522">
        <v>5486</v>
      </c>
      <c r="AK254" s="519">
        <v>6691</v>
      </c>
      <c r="AL254" s="503">
        <f t="shared" si="66"/>
        <v>12</v>
      </c>
      <c r="AM254" s="520">
        <v>6691</v>
      </c>
      <c r="AN254" s="510">
        <f t="shared" si="67"/>
        <v>77601</v>
      </c>
      <c r="AO254" s="696">
        <f t="shared" si="68"/>
        <v>13</v>
      </c>
      <c r="AP254" s="512">
        <f t="shared" si="69"/>
        <v>77601</v>
      </c>
      <c r="AR254" s="513">
        <f t="shared" si="70"/>
        <v>40496</v>
      </c>
      <c r="AS254" s="630">
        <f t="shared" si="71"/>
        <v>13</v>
      </c>
      <c r="AT254" s="518">
        <f t="shared" si="72"/>
        <v>40496</v>
      </c>
      <c r="AU254" s="698">
        <f t="shared" si="73"/>
        <v>37105</v>
      </c>
      <c r="AV254" s="663">
        <f t="shared" si="74"/>
        <v>13</v>
      </c>
      <c r="AW254" s="518">
        <f t="shared" si="75"/>
        <v>37105</v>
      </c>
      <c r="AX254" s="513">
        <f t="shared" si="76"/>
        <v>12353</v>
      </c>
      <c r="AY254" s="663">
        <f t="shared" si="77"/>
        <v>12</v>
      </c>
      <c r="AZ254" s="518">
        <f t="shared" si="78"/>
        <v>12353</v>
      </c>
      <c r="BD254" s="497">
        <f t="shared" si="79"/>
        <v>77601</v>
      </c>
      <c r="BE254" s="694"/>
      <c r="BF254" s="526">
        <f t="shared" si="80"/>
        <v>77601</v>
      </c>
    </row>
    <row r="255" spans="1:58" ht="15.6" x14ac:dyDescent="0.2">
      <c r="A255" s="499"/>
      <c r="B255" s="478">
        <f t="shared" si="81"/>
        <v>37</v>
      </c>
      <c r="C255" s="479" t="s">
        <v>107</v>
      </c>
      <c r="D255" s="568">
        <v>96</v>
      </c>
      <c r="E255" s="481">
        <f t="shared" si="55"/>
        <v>42</v>
      </c>
      <c r="F255" s="569">
        <v>96</v>
      </c>
      <c r="G255" s="568">
        <v>90</v>
      </c>
      <c r="H255" s="481">
        <f t="shared" si="56"/>
        <v>42</v>
      </c>
      <c r="I255" s="569">
        <v>82</v>
      </c>
      <c r="J255" s="568">
        <v>92</v>
      </c>
      <c r="K255" s="483">
        <f t="shared" si="57"/>
        <v>43</v>
      </c>
      <c r="L255" s="569">
        <v>92</v>
      </c>
      <c r="M255" s="568">
        <v>121</v>
      </c>
      <c r="N255" s="481">
        <f t="shared" si="58"/>
        <v>43</v>
      </c>
      <c r="O255" s="569">
        <v>121</v>
      </c>
      <c r="P255" s="568">
        <v>91</v>
      </c>
      <c r="Q255" s="481">
        <f t="shared" si="59"/>
        <v>42</v>
      </c>
      <c r="R255" s="569">
        <v>91</v>
      </c>
      <c r="S255" s="568">
        <v>149</v>
      </c>
      <c r="T255" s="481">
        <f t="shared" si="60"/>
        <v>42</v>
      </c>
      <c r="U255" s="569">
        <v>149</v>
      </c>
      <c r="V255" s="568">
        <v>63</v>
      </c>
      <c r="W255" s="481">
        <f t="shared" si="61"/>
        <v>42</v>
      </c>
      <c r="X255" s="569">
        <v>63</v>
      </c>
      <c r="Y255" s="568">
        <v>145</v>
      </c>
      <c r="Z255" s="481">
        <f t="shared" si="62"/>
        <v>41</v>
      </c>
      <c r="AA255" s="569">
        <v>145</v>
      </c>
      <c r="AB255" s="568">
        <v>109</v>
      </c>
      <c r="AC255" s="481">
        <f t="shared" si="63"/>
        <v>42</v>
      </c>
      <c r="AD255" s="569">
        <v>109</v>
      </c>
      <c r="AE255" s="568">
        <v>133</v>
      </c>
      <c r="AF255" s="481">
        <f t="shared" si="64"/>
        <v>40</v>
      </c>
      <c r="AG255" s="569">
        <v>133</v>
      </c>
      <c r="AH255" s="570">
        <v>166</v>
      </c>
      <c r="AI255" s="481">
        <f t="shared" si="65"/>
        <v>38</v>
      </c>
      <c r="AJ255" s="571">
        <v>166</v>
      </c>
      <c r="AK255" s="568">
        <v>136</v>
      </c>
      <c r="AL255" s="481">
        <f t="shared" si="66"/>
        <v>43</v>
      </c>
      <c r="AM255" s="569">
        <v>136</v>
      </c>
      <c r="AN255" s="488">
        <f t="shared" si="67"/>
        <v>1391</v>
      </c>
      <c r="AO255" s="688">
        <f t="shared" si="68"/>
        <v>45</v>
      </c>
      <c r="AP255" s="490">
        <f t="shared" si="69"/>
        <v>1383</v>
      </c>
      <c r="AR255" s="491">
        <f t="shared" si="70"/>
        <v>639</v>
      </c>
      <c r="AS255" s="697">
        <f t="shared" si="71"/>
        <v>45</v>
      </c>
      <c r="AT255" s="493">
        <f t="shared" si="72"/>
        <v>631</v>
      </c>
      <c r="AU255" s="691">
        <f t="shared" si="73"/>
        <v>752</v>
      </c>
      <c r="AV255" s="692">
        <f t="shared" si="74"/>
        <v>43</v>
      </c>
      <c r="AW255" s="496">
        <f t="shared" si="75"/>
        <v>752</v>
      </c>
      <c r="AX255" s="491">
        <f t="shared" si="76"/>
        <v>186</v>
      </c>
      <c r="AY255" s="692">
        <f t="shared" si="77"/>
        <v>42</v>
      </c>
      <c r="AZ255" s="496">
        <f t="shared" si="78"/>
        <v>178</v>
      </c>
      <c r="BD255" s="497">
        <f t="shared" si="79"/>
        <v>1391</v>
      </c>
      <c r="BE255" s="694"/>
      <c r="BF255" s="526">
        <f t="shared" si="80"/>
        <v>1383</v>
      </c>
    </row>
    <row r="256" spans="1:58" ht="15.6" x14ac:dyDescent="0.2">
      <c r="A256" s="499"/>
      <c r="B256" s="500">
        <f t="shared" si="81"/>
        <v>38</v>
      </c>
      <c r="C256" s="501" t="s">
        <v>108</v>
      </c>
      <c r="D256" s="519">
        <v>3978</v>
      </c>
      <c r="E256" s="503">
        <f t="shared" si="55"/>
        <v>15</v>
      </c>
      <c r="F256" s="520">
        <v>3978</v>
      </c>
      <c r="G256" s="519">
        <v>3314</v>
      </c>
      <c r="H256" s="503">
        <f t="shared" si="56"/>
        <v>20</v>
      </c>
      <c r="I256" s="520">
        <v>3314</v>
      </c>
      <c r="J256" s="519">
        <v>3899</v>
      </c>
      <c r="K256" s="505">
        <f t="shared" si="57"/>
        <v>21</v>
      </c>
      <c r="L256" s="520">
        <v>3899</v>
      </c>
      <c r="M256" s="519">
        <v>2724</v>
      </c>
      <c r="N256" s="503">
        <f t="shared" si="58"/>
        <v>21</v>
      </c>
      <c r="O256" s="520">
        <v>2724</v>
      </c>
      <c r="P256" s="519">
        <v>3731</v>
      </c>
      <c r="Q256" s="503">
        <f t="shared" si="59"/>
        <v>21</v>
      </c>
      <c r="R256" s="520">
        <v>3731</v>
      </c>
      <c r="S256" s="519">
        <v>3162</v>
      </c>
      <c r="T256" s="503">
        <f t="shared" si="60"/>
        <v>21</v>
      </c>
      <c r="U256" s="520">
        <v>3162</v>
      </c>
      <c r="V256" s="519">
        <v>2426</v>
      </c>
      <c r="W256" s="503">
        <f t="shared" si="61"/>
        <v>21</v>
      </c>
      <c r="X256" s="520">
        <v>2426</v>
      </c>
      <c r="Y256" s="519">
        <v>1660</v>
      </c>
      <c r="Z256" s="503">
        <f t="shared" si="62"/>
        <v>25</v>
      </c>
      <c r="AA256" s="520">
        <v>1660</v>
      </c>
      <c r="AB256" s="519">
        <v>3428</v>
      </c>
      <c r="AC256" s="503">
        <f t="shared" si="63"/>
        <v>20</v>
      </c>
      <c r="AD256" s="520">
        <v>3428</v>
      </c>
      <c r="AE256" s="519">
        <v>2972</v>
      </c>
      <c r="AF256" s="503">
        <f t="shared" si="64"/>
        <v>21</v>
      </c>
      <c r="AG256" s="520">
        <v>2972</v>
      </c>
      <c r="AH256" s="521">
        <v>3656</v>
      </c>
      <c r="AI256" s="503">
        <f t="shared" si="65"/>
        <v>19</v>
      </c>
      <c r="AJ256" s="522">
        <v>3656</v>
      </c>
      <c r="AK256" s="519">
        <v>3715</v>
      </c>
      <c r="AL256" s="503">
        <f t="shared" si="66"/>
        <v>19</v>
      </c>
      <c r="AM256" s="520">
        <v>3715</v>
      </c>
      <c r="AN256" s="510">
        <f t="shared" si="67"/>
        <v>38665</v>
      </c>
      <c r="AO256" s="696">
        <f t="shared" si="68"/>
        <v>21</v>
      </c>
      <c r="AP256" s="512">
        <f t="shared" si="69"/>
        <v>38665</v>
      </c>
      <c r="AR256" s="513">
        <f t="shared" si="70"/>
        <v>20808</v>
      </c>
      <c r="AS256" s="630">
        <f t="shared" si="71"/>
        <v>19</v>
      </c>
      <c r="AT256" s="518">
        <f t="shared" si="72"/>
        <v>20808</v>
      </c>
      <c r="AU256" s="698">
        <f t="shared" si="73"/>
        <v>17857</v>
      </c>
      <c r="AV256" s="663">
        <f t="shared" si="74"/>
        <v>22</v>
      </c>
      <c r="AW256" s="518">
        <f t="shared" si="75"/>
        <v>17857</v>
      </c>
      <c r="AX256" s="513">
        <f t="shared" si="76"/>
        <v>7292</v>
      </c>
      <c r="AY256" s="663">
        <f t="shared" si="77"/>
        <v>17</v>
      </c>
      <c r="AZ256" s="518">
        <f t="shared" si="78"/>
        <v>7292</v>
      </c>
      <c r="BD256" s="497">
        <f t="shared" si="79"/>
        <v>38665</v>
      </c>
      <c r="BE256" s="694"/>
      <c r="BF256" s="526">
        <f t="shared" si="80"/>
        <v>38665</v>
      </c>
    </row>
    <row r="257" spans="1:58" ht="15.6" x14ac:dyDescent="0.2">
      <c r="A257" s="499"/>
      <c r="B257" s="478">
        <f t="shared" si="81"/>
        <v>39</v>
      </c>
      <c r="C257" s="479" t="s">
        <v>109</v>
      </c>
      <c r="D257" s="568">
        <v>5285</v>
      </c>
      <c r="E257" s="481">
        <f t="shared" si="55"/>
        <v>14</v>
      </c>
      <c r="F257" s="569">
        <v>5285</v>
      </c>
      <c r="G257" s="568">
        <v>3951</v>
      </c>
      <c r="H257" s="481">
        <f t="shared" si="56"/>
        <v>16</v>
      </c>
      <c r="I257" s="569">
        <v>3951</v>
      </c>
      <c r="J257" s="568">
        <v>5370</v>
      </c>
      <c r="K257" s="483">
        <f t="shared" si="57"/>
        <v>14</v>
      </c>
      <c r="L257" s="569">
        <v>5370</v>
      </c>
      <c r="M257" s="568">
        <v>6643</v>
      </c>
      <c r="N257" s="481">
        <f t="shared" si="58"/>
        <v>12</v>
      </c>
      <c r="O257" s="569">
        <v>6643</v>
      </c>
      <c r="P257" s="568">
        <v>6423</v>
      </c>
      <c r="Q257" s="481">
        <f t="shared" si="59"/>
        <v>13</v>
      </c>
      <c r="R257" s="569">
        <v>6423</v>
      </c>
      <c r="S257" s="568">
        <v>6334</v>
      </c>
      <c r="T257" s="481">
        <f t="shared" si="60"/>
        <v>13</v>
      </c>
      <c r="U257" s="569">
        <v>6334</v>
      </c>
      <c r="V257" s="568">
        <v>6724</v>
      </c>
      <c r="W257" s="481">
        <f t="shared" si="61"/>
        <v>12</v>
      </c>
      <c r="X257" s="569">
        <v>6724</v>
      </c>
      <c r="Y257" s="568">
        <v>5076</v>
      </c>
      <c r="Z257" s="481">
        <f t="shared" si="62"/>
        <v>16</v>
      </c>
      <c r="AA257" s="569">
        <v>5076</v>
      </c>
      <c r="AB257" s="568">
        <v>4598</v>
      </c>
      <c r="AC257" s="481">
        <f t="shared" si="63"/>
        <v>16</v>
      </c>
      <c r="AD257" s="569">
        <v>4598</v>
      </c>
      <c r="AE257" s="568">
        <v>4277</v>
      </c>
      <c r="AF257" s="481">
        <f t="shared" si="64"/>
        <v>17</v>
      </c>
      <c r="AG257" s="569">
        <v>4277</v>
      </c>
      <c r="AH257" s="570">
        <v>4218</v>
      </c>
      <c r="AI257" s="481">
        <f t="shared" si="65"/>
        <v>15</v>
      </c>
      <c r="AJ257" s="571">
        <v>4218</v>
      </c>
      <c r="AK257" s="568">
        <v>3808</v>
      </c>
      <c r="AL257" s="481">
        <f t="shared" si="66"/>
        <v>18</v>
      </c>
      <c r="AM257" s="569">
        <v>3808</v>
      </c>
      <c r="AN257" s="488">
        <f t="shared" si="67"/>
        <v>62707</v>
      </c>
      <c r="AO257" s="688">
        <f t="shared" si="68"/>
        <v>15</v>
      </c>
      <c r="AP257" s="490">
        <f t="shared" si="69"/>
        <v>62707</v>
      </c>
      <c r="AR257" s="491">
        <f t="shared" si="70"/>
        <v>34006</v>
      </c>
      <c r="AS257" s="697">
        <f t="shared" si="71"/>
        <v>14</v>
      </c>
      <c r="AT257" s="496">
        <f t="shared" si="72"/>
        <v>34006</v>
      </c>
      <c r="AU257" s="691">
        <f t="shared" si="73"/>
        <v>28701</v>
      </c>
      <c r="AV257" s="692">
        <f t="shared" si="74"/>
        <v>16</v>
      </c>
      <c r="AW257" s="496">
        <f t="shared" si="75"/>
        <v>28701</v>
      </c>
      <c r="AX257" s="491">
        <f t="shared" si="76"/>
        <v>9236</v>
      </c>
      <c r="AY257" s="692">
        <f t="shared" si="77"/>
        <v>15</v>
      </c>
      <c r="AZ257" s="496">
        <f t="shared" si="78"/>
        <v>9236</v>
      </c>
      <c r="BD257" s="497">
        <f t="shared" si="79"/>
        <v>62707</v>
      </c>
      <c r="BE257" s="694"/>
      <c r="BF257" s="526">
        <f t="shared" si="80"/>
        <v>62707</v>
      </c>
    </row>
    <row r="258" spans="1:58" ht="15.6" x14ac:dyDescent="0.2">
      <c r="A258" s="499"/>
      <c r="B258" s="500">
        <f t="shared" si="81"/>
        <v>40</v>
      </c>
      <c r="C258" s="501" t="s">
        <v>110</v>
      </c>
      <c r="D258" s="502">
        <v>368</v>
      </c>
      <c r="E258" s="503">
        <f t="shared" si="55"/>
        <v>36</v>
      </c>
      <c r="F258" s="504">
        <v>368</v>
      </c>
      <c r="G258" s="502">
        <v>392</v>
      </c>
      <c r="H258" s="503">
        <f t="shared" si="56"/>
        <v>36</v>
      </c>
      <c r="I258" s="504">
        <v>392</v>
      </c>
      <c r="J258" s="502">
        <v>291</v>
      </c>
      <c r="K258" s="505">
        <f t="shared" si="57"/>
        <v>40</v>
      </c>
      <c r="L258" s="504">
        <v>291</v>
      </c>
      <c r="M258" s="502">
        <v>524</v>
      </c>
      <c r="N258" s="503">
        <f t="shared" si="58"/>
        <v>34</v>
      </c>
      <c r="O258" s="504">
        <v>524</v>
      </c>
      <c r="P258" s="502">
        <v>512</v>
      </c>
      <c r="Q258" s="503">
        <f t="shared" si="59"/>
        <v>33</v>
      </c>
      <c r="R258" s="504">
        <v>512</v>
      </c>
      <c r="S258" s="502">
        <v>396</v>
      </c>
      <c r="T258" s="503">
        <f t="shared" si="60"/>
        <v>34</v>
      </c>
      <c r="U258" s="504">
        <v>396</v>
      </c>
      <c r="V258" s="502">
        <v>430</v>
      </c>
      <c r="W258" s="503">
        <f t="shared" si="61"/>
        <v>33</v>
      </c>
      <c r="X258" s="504">
        <v>430</v>
      </c>
      <c r="Y258" s="502">
        <v>522</v>
      </c>
      <c r="Z258" s="503">
        <f t="shared" si="62"/>
        <v>33</v>
      </c>
      <c r="AA258" s="504">
        <v>522</v>
      </c>
      <c r="AB258" s="502">
        <v>434</v>
      </c>
      <c r="AC258" s="503">
        <f t="shared" si="63"/>
        <v>36</v>
      </c>
      <c r="AD258" s="504">
        <v>434</v>
      </c>
      <c r="AE258" s="502">
        <v>536</v>
      </c>
      <c r="AF258" s="503">
        <f t="shared" si="64"/>
        <v>32</v>
      </c>
      <c r="AG258" s="504">
        <v>536</v>
      </c>
      <c r="AH258" s="507">
        <v>531</v>
      </c>
      <c r="AI258" s="503">
        <f t="shared" si="65"/>
        <v>33</v>
      </c>
      <c r="AJ258" s="508">
        <v>531</v>
      </c>
      <c r="AK258" s="502">
        <v>485</v>
      </c>
      <c r="AL258" s="503">
        <f t="shared" si="66"/>
        <v>34</v>
      </c>
      <c r="AM258" s="504">
        <v>485</v>
      </c>
      <c r="AN258" s="510">
        <f t="shared" si="67"/>
        <v>5421</v>
      </c>
      <c r="AO258" s="696">
        <f t="shared" si="68"/>
        <v>35</v>
      </c>
      <c r="AP258" s="512">
        <f t="shared" si="69"/>
        <v>5421</v>
      </c>
      <c r="AR258" s="513">
        <f t="shared" si="70"/>
        <v>2483</v>
      </c>
      <c r="AS258" s="630">
        <f t="shared" si="71"/>
        <v>39</v>
      </c>
      <c r="AT258" s="515">
        <f t="shared" si="72"/>
        <v>2483</v>
      </c>
      <c r="AU258" s="513">
        <f t="shared" si="73"/>
        <v>2938</v>
      </c>
      <c r="AV258" s="663">
        <f t="shared" si="74"/>
        <v>33</v>
      </c>
      <c r="AW258" s="518">
        <f t="shared" si="75"/>
        <v>2938</v>
      </c>
      <c r="AX258" s="513">
        <f t="shared" si="76"/>
        <v>760</v>
      </c>
      <c r="AY258" s="663">
        <f t="shared" si="77"/>
        <v>39</v>
      </c>
      <c r="AZ258" s="518">
        <f t="shared" si="78"/>
        <v>760</v>
      </c>
      <c r="BD258" s="497">
        <f t="shared" si="79"/>
        <v>5421</v>
      </c>
      <c r="BE258" s="694"/>
      <c r="BF258" s="498">
        <f t="shared" si="80"/>
        <v>5421</v>
      </c>
    </row>
    <row r="259" spans="1:58" ht="15.6" x14ac:dyDescent="0.2">
      <c r="A259" s="499"/>
      <c r="B259" s="478">
        <f t="shared" si="81"/>
        <v>41</v>
      </c>
      <c r="C259" s="479" t="s">
        <v>111</v>
      </c>
      <c r="D259" s="480">
        <v>244</v>
      </c>
      <c r="E259" s="481">
        <f t="shared" si="55"/>
        <v>38</v>
      </c>
      <c r="F259" s="482">
        <v>244</v>
      </c>
      <c r="G259" s="480">
        <v>148</v>
      </c>
      <c r="H259" s="481">
        <f t="shared" si="56"/>
        <v>40</v>
      </c>
      <c r="I259" s="482">
        <v>148</v>
      </c>
      <c r="J259" s="480">
        <v>259</v>
      </c>
      <c r="K259" s="483">
        <f t="shared" si="57"/>
        <v>41</v>
      </c>
      <c r="L259" s="482">
        <v>259</v>
      </c>
      <c r="M259" s="480">
        <v>344</v>
      </c>
      <c r="N259" s="481">
        <f t="shared" si="58"/>
        <v>37</v>
      </c>
      <c r="O259" s="482">
        <v>344</v>
      </c>
      <c r="P259" s="480">
        <v>329</v>
      </c>
      <c r="Q259" s="481">
        <f t="shared" si="59"/>
        <v>37</v>
      </c>
      <c r="R259" s="482">
        <v>329</v>
      </c>
      <c r="S259" s="480">
        <v>258</v>
      </c>
      <c r="T259" s="481">
        <f t="shared" si="60"/>
        <v>37</v>
      </c>
      <c r="U259" s="482">
        <v>258</v>
      </c>
      <c r="V259" s="480">
        <v>289</v>
      </c>
      <c r="W259" s="481">
        <f t="shared" si="61"/>
        <v>36</v>
      </c>
      <c r="X259" s="482">
        <v>289</v>
      </c>
      <c r="Y259" s="480">
        <v>217</v>
      </c>
      <c r="Z259" s="481">
        <f t="shared" si="62"/>
        <v>38</v>
      </c>
      <c r="AA259" s="482">
        <v>217</v>
      </c>
      <c r="AB259" s="480">
        <v>222</v>
      </c>
      <c r="AC259" s="481">
        <f t="shared" si="63"/>
        <v>39</v>
      </c>
      <c r="AD259" s="482">
        <v>222</v>
      </c>
      <c r="AE259" s="480">
        <v>171</v>
      </c>
      <c r="AF259" s="481">
        <f t="shared" si="64"/>
        <v>38</v>
      </c>
      <c r="AG259" s="482">
        <v>171</v>
      </c>
      <c r="AH259" s="485">
        <v>220</v>
      </c>
      <c r="AI259" s="481">
        <f t="shared" si="65"/>
        <v>37</v>
      </c>
      <c r="AJ259" s="486">
        <v>220</v>
      </c>
      <c r="AK259" s="480">
        <v>246</v>
      </c>
      <c r="AL259" s="481">
        <f t="shared" si="66"/>
        <v>39</v>
      </c>
      <c r="AM259" s="482">
        <v>246</v>
      </c>
      <c r="AN259" s="488">
        <f t="shared" si="67"/>
        <v>2947</v>
      </c>
      <c r="AO259" s="688">
        <f t="shared" si="68"/>
        <v>44</v>
      </c>
      <c r="AP259" s="490">
        <f t="shared" si="69"/>
        <v>2947</v>
      </c>
      <c r="AR259" s="491">
        <f t="shared" si="70"/>
        <v>1582</v>
      </c>
      <c r="AS259" s="697">
        <f t="shared" si="71"/>
        <v>43</v>
      </c>
      <c r="AT259" s="493">
        <f t="shared" si="72"/>
        <v>1582</v>
      </c>
      <c r="AU259" s="691">
        <f t="shared" si="73"/>
        <v>1365</v>
      </c>
      <c r="AV259" s="692">
        <f t="shared" si="74"/>
        <v>39</v>
      </c>
      <c r="AW259" s="496">
        <f t="shared" si="75"/>
        <v>1365</v>
      </c>
      <c r="AX259" s="491">
        <f t="shared" si="76"/>
        <v>392</v>
      </c>
      <c r="AY259" s="692">
        <f t="shared" si="77"/>
        <v>41</v>
      </c>
      <c r="AZ259" s="496">
        <f t="shared" si="78"/>
        <v>392</v>
      </c>
      <c r="BD259" s="497">
        <f t="shared" si="79"/>
        <v>2947</v>
      </c>
      <c r="BE259" s="694"/>
      <c r="BF259" s="498">
        <f t="shared" si="80"/>
        <v>2947</v>
      </c>
    </row>
    <row r="260" spans="1:58" ht="15.6" x14ac:dyDescent="0.2">
      <c r="A260" s="528"/>
      <c r="B260" s="578">
        <f t="shared" si="81"/>
        <v>42</v>
      </c>
      <c r="C260" s="579" t="s">
        <v>112</v>
      </c>
      <c r="D260" s="502">
        <v>4</v>
      </c>
      <c r="E260" s="503">
        <f t="shared" si="55"/>
        <v>44</v>
      </c>
      <c r="F260" s="504">
        <v>4</v>
      </c>
      <c r="G260" s="502"/>
      <c r="H260" s="503" t="e">
        <f t="shared" si="56"/>
        <v>#N/A</v>
      </c>
      <c r="I260" s="504"/>
      <c r="J260" s="502"/>
      <c r="K260" s="505" t="e">
        <f t="shared" si="57"/>
        <v>#N/A</v>
      </c>
      <c r="L260" s="504"/>
      <c r="M260" s="502"/>
      <c r="N260" s="580" t="e">
        <f t="shared" si="58"/>
        <v>#N/A</v>
      </c>
      <c r="O260" s="504"/>
      <c r="P260" s="502">
        <v>10</v>
      </c>
      <c r="Q260" s="580">
        <f t="shared" si="59"/>
        <v>44</v>
      </c>
      <c r="R260" s="504">
        <v>10</v>
      </c>
      <c r="S260" s="502"/>
      <c r="T260" s="580" t="e">
        <f t="shared" si="60"/>
        <v>#N/A</v>
      </c>
      <c r="U260" s="504"/>
      <c r="V260" s="502"/>
      <c r="W260" s="580" t="e">
        <f t="shared" si="61"/>
        <v>#N/A</v>
      </c>
      <c r="X260" s="504"/>
      <c r="Y260" s="502"/>
      <c r="Z260" s="580" t="e">
        <f t="shared" si="62"/>
        <v>#N/A</v>
      </c>
      <c r="AA260" s="504"/>
      <c r="AB260" s="502"/>
      <c r="AC260" s="580" t="e">
        <f t="shared" si="63"/>
        <v>#N/A</v>
      </c>
      <c r="AD260" s="504"/>
      <c r="AE260" s="502"/>
      <c r="AF260" s="580" t="e">
        <f t="shared" si="64"/>
        <v>#N/A</v>
      </c>
      <c r="AG260" s="504"/>
      <c r="AH260" s="507"/>
      <c r="AI260" s="580" t="e">
        <f t="shared" si="65"/>
        <v>#N/A</v>
      </c>
      <c r="AJ260" s="508"/>
      <c r="AK260" s="502"/>
      <c r="AL260" s="580" t="e">
        <f t="shared" si="66"/>
        <v>#N/A</v>
      </c>
      <c r="AM260" s="504"/>
      <c r="AN260" s="510">
        <f t="shared" si="67"/>
        <v>14</v>
      </c>
      <c r="AO260" s="581">
        <f t="shared" si="68"/>
        <v>49</v>
      </c>
      <c r="AP260" s="512">
        <f t="shared" si="69"/>
        <v>14</v>
      </c>
      <c r="AR260" s="513">
        <f t="shared" si="70"/>
        <v>14</v>
      </c>
      <c r="AS260" s="703">
        <f t="shared" si="71"/>
        <v>48</v>
      </c>
      <c r="AT260" s="515">
        <f t="shared" si="72"/>
        <v>14</v>
      </c>
      <c r="AU260" s="513">
        <f t="shared" si="73"/>
        <v>0</v>
      </c>
      <c r="AV260" s="602">
        <f t="shared" si="74"/>
        <v>47</v>
      </c>
      <c r="AW260" s="518">
        <f t="shared" si="75"/>
        <v>0</v>
      </c>
      <c r="AX260" s="513">
        <f t="shared" si="76"/>
        <v>4</v>
      </c>
      <c r="AY260" s="602">
        <f t="shared" si="77"/>
        <v>45</v>
      </c>
      <c r="AZ260" s="518">
        <f t="shared" si="78"/>
        <v>4</v>
      </c>
      <c r="BD260" s="497">
        <f t="shared" si="79"/>
        <v>14</v>
      </c>
      <c r="BE260" s="545"/>
      <c r="BF260" s="498">
        <f t="shared" si="80"/>
        <v>14</v>
      </c>
    </row>
    <row r="261" spans="1:58" ht="15.6" x14ac:dyDescent="0.2">
      <c r="A261" s="547" t="s">
        <v>113</v>
      </c>
      <c r="B261" s="582">
        <f t="shared" si="81"/>
        <v>43</v>
      </c>
      <c r="C261" s="583" t="s">
        <v>114</v>
      </c>
      <c r="D261" s="584"/>
      <c r="E261" s="585" t="e">
        <f t="shared" si="55"/>
        <v>#N/A</v>
      </c>
      <c r="F261" s="586"/>
      <c r="G261" s="584"/>
      <c r="H261" s="585" t="e">
        <f t="shared" si="56"/>
        <v>#N/A</v>
      </c>
      <c r="I261" s="586"/>
      <c r="J261" s="584"/>
      <c r="K261" s="587" t="e">
        <f t="shared" si="57"/>
        <v>#N/A</v>
      </c>
      <c r="L261" s="586"/>
      <c r="M261" s="584"/>
      <c r="N261" s="481" t="e">
        <f t="shared" si="58"/>
        <v>#N/A</v>
      </c>
      <c r="O261" s="586"/>
      <c r="P261" s="584"/>
      <c r="Q261" s="481" t="e">
        <f t="shared" si="59"/>
        <v>#N/A</v>
      </c>
      <c r="R261" s="586"/>
      <c r="S261" s="584"/>
      <c r="T261" s="481" t="e">
        <f t="shared" si="60"/>
        <v>#N/A</v>
      </c>
      <c r="U261" s="586"/>
      <c r="V261" s="584"/>
      <c r="W261" s="481" t="e">
        <f t="shared" si="61"/>
        <v>#N/A</v>
      </c>
      <c r="X261" s="586"/>
      <c r="Y261" s="584"/>
      <c r="Z261" s="481" t="e">
        <f t="shared" si="62"/>
        <v>#N/A</v>
      </c>
      <c r="AA261" s="586"/>
      <c r="AB261" s="584"/>
      <c r="AC261" s="481" t="e">
        <f t="shared" si="63"/>
        <v>#N/A</v>
      </c>
      <c r="AD261" s="586"/>
      <c r="AE261" s="584"/>
      <c r="AF261" s="481" t="e">
        <f t="shared" si="64"/>
        <v>#N/A</v>
      </c>
      <c r="AG261" s="586"/>
      <c r="AH261" s="589"/>
      <c r="AI261" s="481" t="e">
        <f t="shared" si="65"/>
        <v>#N/A</v>
      </c>
      <c r="AJ261" s="590"/>
      <c r="AK261" s="584"/>
      <c r="AL261" s="481" t="e">
        <f t="shared" si="66"/>
        <v>#N/A</v>
      </c>
      <c r="AM261" s="586"/>
      <c r="AN261" s="592">
        <f t="shared" si="67"/>
        <v>0</v>
      </c>
      <c r="AO261" s="688">
        <f t="shared" si="68"/>
        <v>51</v>
      </c>
      <c r="AP261" s="593">
        <f t="shared" si="69"/>
        <v>0</v>
      </c>
      <c r="AR261" s="594">
        <f t="shared" si="70"/>
        <v>0</v>
      </c>
      <c r="AS261" s="697">
        <f t="shared" si="71"/>
        <v>49</v>
      </c>
      <c r="AT261" s="596">
        <f t="shared" si="72"/>
        <v>0</v>
      </c>
      <c r="AU261" s="704">
        <f t="shared" si="73"/>
        <v>0</v>
      </c>
      <c r="AV261" s="692">
        <f t="shared" si="74"/>
        <v>47</v>
      </c>
      <c r="AW261" s="599">
        <f t="shared" si="75"/>
        <v>0</v>
      </c>
      <c r="AX261" s="594">
        <f t="shared" si="76"/>
        <v>0</v>
      </c>
      <c r="AY261" s="692">
        <f t="shared" si="77"/>
        <v>46</v>
      </c>
      <c r="AZ261" s="599">
        <f t="shared" si="78"/>
        <v>0</v>
      </c>
      <c r="BD261" s="566">
        <f t="shared" si="79"/>
        <v>0</v>
      </c>
      <c r="BE261" s="694"/>
      <c r="BF261" s="567">
        <f t="shared" si="80"/>
        <v>0</v>
      </c>
    </row>
    <row r="262" spans="1:58" ht="14.25" customHeight="1" x14ac:dyDescent="0.2">
      <c r="A262" s="499"/>
      <c r="B262" s="500">
        <f t="shared" si="81"/>
        <v>44</v>
      </c>
      <c r="C262" s="501" t="s">
        <v>115</v>
      </c>
      <c r="D262" s="502"/>
      <c r="E262" s="503" t="e">
        <f t="shared" si="55"/>
        <v>#N/A</v>
      </c>
      <c r="F262" s="504"/>
      <c r="G262" s="502"/>
      <c r="H262" s="503" t="e">
        <f t="shared" si="56"/>
        <v>#N/A</v>
      </c>
      <c r="I262" s="504"/>
      <c r="J262" s="502"/>
      <c r="K262" s="505" t="e">
        <f t="shared" si="57"/>
        <v>#N/A</v>
      </c>
      <c r="L262" s="504"/>
      <c r="M262" s="502"/>
      <c r="N262" s="503" t="e">
        <f t="shared" si="58"/>
        <v>#N/A</v>
      </c>
      <c r="O262" s="504"/>
      <c r="P262" s="502"/>
      <c r="Q262" s="503" t="e">
        <f t="shared" si="59"/>
        <v>#N/A</v>
      </c>
      <c r="R262" s="504"/>
      <c r="S262" s="502"/>
      <c r="T262" s="503" t="e">
        <f t="shared" si="60"/>
        <v>#N/A</v>
      </c>
      <c r="U262" s="504"/>
      <c r="V262" s="502"/>
      <c r="W262" s="503" t="e">
        <f t="shared" si="61"/>
        <v>#N/A</v>
      </c>
      <c r="X262" s="504"/>
      <c r="Y262" s="502"/>
      <c r="Z262" s="503" t="e">
        <f t="shared" si="62"/>
        <v>#N/A</v>
      </c>
      <c r="AA262" s="504"/>
      <c r="AB262" s="502"/>
      <c r="AC262" s="503" t="e">
        <f t="shared" si="63"/>
        <v>#N/A</v>
      </c>
      <c r="AD262" s="504"/>
      <c r="AE262" s="502"/>
      <c r="AF262" s="503" t="e">
        <f t="shared" si="64"/>
        <v>#N/A</v>
      </c>
      <c r="AG262" s="504"/>
      <c r="AH262" s="507"/>
      <c r="AI262" s="503" t="e">
        <f t="shared" si="65"/>
        <v>#N/A</v>
      </c>
      <c r="AJ262" s="508"/>
      <c r="AK262" s="502"/>
      <c r="AL262" s="503" t="e">
        <f t="shared" si="66"/>
        <v>#N/A</v>
      </c>
      <c r="AM262" s="504"/>
      <c r="AN262" s="510">
        <f t="shared" si="67"/>
        <v>0</v>
      </c>
      <c r="AO262" s="696">
        <f t="shared" si="68"/>
        <v>51</v>
      </c>
      <c r="AP262" s="512">
        <f t="shared" si="69"/>
        <v>0</v>
      </c>
      <c r="AR262" s="513">
        <f t="shared" si="70"/>
        <v>0</v>
      </c>
      <c r="AS262" s="630">
        <f t="shared" si="71"/>
        <v>49</v>
      </c>
      <c r="AT262" s="515">
        <f t="shared" si="72"/>
        <v>0</v>
      </c>
      <c r="AU262" s="513">
        <f t="shared" si="73"/>
        <v>0</v>
      </c>
      <c r="AV262" s="663">
        <f t="shared" si="74"/>
        <v>47</v>
      </c>
      <c r="AW262" s="518">
        <f t="shared" si="75"/>
        <v>0</v>
      </c>
      <c r="AX262" s="513">
        <f t="shared" si="76"/>
        <v>0</v>
      </c>
      <c r="AY262" s="663">
        <f t="shared" si="77"/>
        <v>46</v>
      </c>
      <c r="AZ262" s="518">
        <f t="shared" si="78"/>
        <v>0</v>
      </c>
      <c r="BD262" s="497">
        <f t="shared" si="79"/>
        <v>0</v>
      </c>
      <c r="BE262" s="694"/>
      <c r="BF262" s="498">
        <f t="shared" si="80"/>
        <v>0</v>
      </c>
    </row>
    <row r="263" spans="1:58" ht="15.6" x14ac:dyDescent="0.2">
      <c r="A263" s="499"/>
      <c r="B263" s="478">
        <f t="shared" si="81"/>
        <v>45</v>
      </c>
      <c r="C263" s="479" t="s">
        <v>116</v>
      </c>
      <c r="D263" s="480">
        <v>1428</v>
      </c>
      <c r="E263" s="481">
        <f t="shared" si="55"/>
        <v>26</v>
      </c>
      <c r="F263" s="482">
        <v>1428</v>
      </c>
      <c r="G263" s="480">
        <v>1442</v>
      </c>
      <c r="H263" s="481">
        <f t="shared" si="56"/>
        <v>26</v>
      </c>
      <c r="I263" s="482">
        <v>1442</v>
      </c>
      <c r="J263" s="480">
        <v>1839</v>
      </c>
      <c r="K263" s="483">
        <f t="shared" si="57"/>
        <v>28</v>
      </c>
      <c r="L263" s="482">
        <v>1839</v>
      </c>
      <c r="M263" s="480">
        <v>1591</v>
      </c>
      <c r="N263" s="481">
        <f t="shared" si="58"/>
        <v>27</v>
      </c>
      <c r="O263" s="482">
        <v>1591</v>
      </c>
      <c r="P263" s="480">
        <v>1852</v>
      </c>
      <c r="Q263" s="481">
        <f t="shared" si="59"/>
        <v>24</v>
      </c>
      <c r="R263" s="482">
        <v>1852</v>
      </c>
      <c r="S263" s="480">
        <v>1613</v>
      </c>
      <c r="T263" s="481">
        <f t="shared" si="60"/>
        <v>27</v>
      </c>
      <c r="U263" s="482">
        <v>1613</v>
      </c>
      <c r="V263" s="480">
        <v>1013</v>
      </c>
      <c r="W263" s="481">
        <f t="shared" si="61"/>
        <v>31</v>
      </c>
      <c r="X263" s="482">
        <v>1013</v>
      </c>
      <c r="Y263" s="480">
        <v>1395</v>
      </c>
      <c r="Z263" s="481">
        <f t="shared" si="62"/>
        <v>28</v>
      </c>
      <c r="AA263" s="482">
        <v>1395</v>
      </c>
      <c r="AB263" s="480">
        <v>1637</v>
      </c>
      <c r="AC263" s="481">
        <f t="shared" si="63"/>
        <v>27</v>
      </c>
      <c r="AD263" s="482">
        <v>1637</v>
      </c>
      <c r="AE263" s="480">
        <v>1312</v>
      </c>
      <c r="AF263" s="481">
        <f t="shared" si="64"/>
        <v>31</v>
      </c>
      <c r="AG263" s="482">
        <v>1312</v>
      </c>
      <c r="AH263" s="485">
        <v>1151</v>
      </c>
      <c r="AI263" s="481">
        <f t="shared" si="65"/>
        <v>28</v>
      </c>
      <c r="AJ263" s="486">
        <v>1151</v>
      </c>
      <c r="AK263" s="480">
        <v>1310</v>
      </c>
      <c r="AL263" s="481">
        <f t="shared" si="66"/>
        <v>28</v>
      </c>
      <c r="AM263" s="482">
        <v>1310</v>
      </c>
      <c r="AN263" s="488">
        <f t="shared" si="67"/>
        <v>17583</v>
      </c>
      <c r="AO263" s="688">
        <f t="shared" si="68"/>
        <v>28</v>
      </c>
      <c r="AP263" s="490">
        <f t="shared" si="69"/>
        <v>17583</v>
      </c>
      <c r="AR263" s="491">
        <f t="shared" si="70"/>
        <v>9765</v>
      </c>
      <c r="AS263" s="697">
        <f t="shared" si="71"/>
        <v>27</v>
      </c>
      <c r="AT263" s="496">
        <f t="shared" si="72"/>
        <v>9765</v>
      </c>
      <c r="AU263" s="691">
        <f t="shared" si="73"/>
        <v>7818</v>
      </c>
      <c r="AV263" s="692">
        <f t="shared" si="74"/>
        <v>29</v>
      </c>
      <c r="AW263" s="496">
        <f t="shared" si="75"/>
        <v>7818</v>
      </c>
      <c r="AX263" s="491">
        <f t="shared" si="76"/>
        <v>2870</v>
      </c>
      <c r="AY263" s="692">
        <f t="shared" si="77"/>
        <v>26</v>
      </c>
      <c r="AZ263" s="496">
        <f t="shared" si="78"/>
        <v>2870</v>
      </c>
      <c r="BD263" s="497">
        <f t="shared" si="79"/>
        <v>17583</v>
      </c>
      <c r="BE263" s="694"/>
      <c r="BF263" s="498">
        <f t="shared" si="80"/>
        <v>17583</v>
      </c>
    </row>
    <row r="264" spans="1:58" ht="15.6" x14ac:dyDescent="0.2">
      <c r="A264" s="499"/>
      <c r="B264" s="500">
        <f t="shared" si="81"/>
        <v>46</v>
      </c>
      <c r="C264" s="501" t="s">
        <v>114</v>
      </c>
      <c r="D264" s="519">
        <v>3533</v>
      </c>
      <c r="E264" s="503">
        <f t="shared" si="55"/>
        <v>18</v>
      </c>
      <c r="F264" s="520">
        <v>3533</v>
      </c>
      <c r="G264" s="519">
        <v>5890</v>
      </c>
      <c r="H264" s="503">
        <f t="shared" si="56"/>
        <v>14</v>
      </c>
      <c r="I264" s="520">
        <v>5890</v>
      </c>
      <c r="J264" s="519">
        <v>4625</v>
      </c>
      <c r="K264" s="505">
        <f t="shared" si="57"/>
        <v>17</v>
      </c>
      <c r="L264" s="520">
        <v>4625</v>
      </c>
      <c r="M264" s="519">
        <v>3619</v>
      </c>
      <c r="N264" s="503">
        <f t="shared" si="58"/>
        <v>17</v>
      </c>
      <c r="O264" s="520">
        <v>3619</v>
      </c>
      <c r="P264" s="519">
        <v>4130</v>
      </c>
      <c r="Q264" s="503">
        <f t="shared" si="59"/>
        <v>19</v>
      </c>
      <c r="R264" s="520">
        <v>4130</v>
      </c>
      <c r="S264" s="519">
        <v>6126</v>
      </c>
      <c r="T264" s="503">
        <f t="shared" si="60"/>
        <v>14</v>
      </c>
      <c r="U264" s="520">
        <v>6126</v>
      </c>
      <c r="V264" s="519">
        <v>5228</v>
      </c>
      <c r="W264" s="503">
        <f t="shared" si="61"/>
        <v>16</v>
      </c>
      <c r="X264" s="520">
        <v>5228</v>
      </c>
      <c r="Y264" s="519">
        <v>4808</v>
      </c>
      <c r="Z264" s="503">
        <f t="shared" si="62"/>
        <v>18</v>
      </c>
      <c r="AA264" s="520">
        <v>4808</v>
      </c>
      <c r="AB264" s="519">
        <v>4805</v>
      </c>
      <c r="AC264" s="503">
        <f t="shared" si="63"/>
        <v>15</v>
      </c>
      <c r="AD264" s="520">
        <v>4805</v>
      </c>
      <c r="AE264" s="519">
        <v>5178</v>
      </c>
      <c r="AF264" s="503">
        <f t="shared" si="64"/>
        <v>13</v>
      </c>
      <c r="AG264" s="520">
        <v>5178</v>
      </c>
      <c r="AH264" s="521">
        <v>5817</v>
      </c>
      <c r="AI264" s="503">
        <f t="shared" si="65"/>
        <v>13</v>
      </c>
      <c r="AJ264" s="522">
        <v>5817</v>
      </c>
      <c r="AK264" s="519">
        <v>3932</v>
      </c>
      <c r="AL264" s="503">
        <f t="shared" si="66"/>
        <v>16</v>
      </c>
      <c r="AM264" s="520">
        <v>3932</v>
      </c>
      <c r="AN264" s="510">
        <f t="shared" si="67"/>
        <v>57691</v>
      </c>
      <c r="AO264" s="696">
        <f t="shared" si="68"/>
        <v>16</v>
      </c>
      <c r="AP264" s="512">
        <f t="shared" si="69"/>
        <v>57691</v>
      </c>
      <c r="AR264" s="513">
        <f t="shared" si="70"/>
        <v>27923</v>
      </c>
      <c r="AS264" s="630">
        <f t="shared" si="71"/>
        <v>16</v>
      </c>
      <c r="AT264" s="518">
        <f t="shared" si="72"/>
        <v>27923</v>
      </c>
      <c r="AU264" s="698">
        <f t="shared" si="73"/>
        <v>29768</v>
      </c>
      <c r="AV264" s="663">
        <f t="shared" si="74"/>
        <v>15</v>
      </c>
      <c r="AW264" s="518">
        <f t="shared" si="75"/>
        <v>29768</v>
      </c>
      <c r="AX264" s="513">
        <f t="shared" si="76"/>
        <v>9423</v>
      </c>
      <c r="AY264" s="663">
        <f t="shared" si="77"/>
        <v>14</v>
      </c>
      <c r="AZ264" s="518">
        <f t="shared" si="78"/>
        <v>9423</v>
      </c>
      <c r="BD264" s="497">
        <f t="shared" si="79"/>
        <v>57691</v>
      </c>
      <c r="BE264" s="694"/>
      <c r="BF264" s="526">
        <f t="shared" si="80"/>
        <v>57691</v>
      </c>
    </row>
    <row r="265" spans="1:58" ht="15.6" x14ac:dyDescent="0.2">
      <c r="A265" s="499"/>
      <c r="B265" s="478">
        <f t="shared" si="81"/>
        <v>47</v>
      </c>
      <c r="C265" s="479" t="s">
        <v>117</v>
      </c>
      <c r="D265" s="480"/>
      <c r="E265" s="481" t="e">
        <f t="shared" si="55"/>
        <v>#N/A</v>
      </c>
      <c r="F265" s="482"/>
      <c r="G265" s="480"/>
      <c r="H265" s="481" t="e">
        <f t="shared" si="56"/>
        <v>#N/A</v>
      </c>
      <c r="I265" s="482"/>
      <c r="J265" s="480"/>
      <c r="K265" s="483" t="e">
        <f t="shared" si="57"/>
        <v>#N/A</v>
      </c>
      <c r="L265" s="482"/>
      <c r="M265" s="480"/>
      <c r="N265" s="481" t="e">
        <f t="shared" si="58"/>
        <v>#N/A</v>
      </c>
      <c r="O265" s="482"/>
      <c r="P265" s="480"/>
      <c r="Q265" s="481" t="e">
        <f t="shared" si="59"/>
        <v>#N/A</v>
      </c>
      <c r="R265" s="482"/>
      <c r="S265" s="480"/>
      <c r="T265" s="481" t="e">
        <f t="shared" si="60"/>
        <v>#N/A</v>
      </c>
      <c r="U265" s="482"/>
      <c r="V265" s="480"/>
      <c r="W265" s="481" t="e">
        <f t="shared" si="61"/>
        <v>#N/A</v>
      </c>
      <c r="X265" s="482"/>
      <c r="Y265" s="480"/>
      <c r="Z265" s="481" t="e">
        <f t="shared" si="62"/>
        <v>#N/A</v>
      </c>
      <c r="AA265" s="482"/>
      <c r="AB265" s="480"/>
      <c r="AC265" s="481" t="e">
        <f t="shared" si="63"/>
        <v>#N/A</v>
      </c>
      <c r="AD265" s="482"/>
      <c r="AE265" s="480"/>
      <c r="AF265" s="481" t="e">
        <f t="shared" si="64"/>
        <v>#N/A</v>
      </c>
      <c r="AG265" s="482"/>
      <c r="AH265" s="485"/>
      <c r="AI265" s="481" t="e">
        <f t="shared" si="65"/>
        <v>#N/A</v>
      </c>
      <c r="AJ265" s="486"/>
      <c r="AK265" s="480"/>
      <c r="AL265" s="481" t="e">
        <f t="shared" si="66"/>
        <v>#N/A</v>
      </c>
      <c r="AM265" s="482"/>
      <c r="AN265" s="488">
        <f t="shared" si="67"/>
        <v>0</v>
      </c>
      <c r="AO265" s="688">
        <f t="shared" si="68"/>
        <v>51</v>
      </c>
      <c r="AP265" s="490">
        <f t="shared" si="69"/>
        <v>0</v>
      </c>
      <c r="AR265" s="491">
        <f t="shared" si="70"/>
        <v>0</v>
      </c>
      <c r="AS265" s="697">
        <f t="shared" si="71"/>
        <v>49</v>
      </c>
      <c r="AT265" s="493">
        <f t="shared" si="72"/>
        <v>0</v>
      </c>
      <c r="AU265" s="699">
        <f t="shared" si="73"/>
        <v>0</v>
      </c>
      <c r="AV265" s="692">
        <f t="shared" si="74"/>
        <v>47</v>
      </c>
      <c r="AW265" s="496">
        <f t="shared" si="75"/>
        <v>0</v>
      </c>
      <c r="AX265" s="491">
        <f t="shared" si="76"/>
        <v>0</v>
      </c>
      <c r="AY265" s="692">
        <f t="shared" si="77"/>
        <v>46</v>
      </c>
      <c r="AZ265" s="496">
        <f t="shared" si="78"/>
        <v>0</v>
      </c>
      <c r="BD265" s="497">
        <f t="shared" si="79"/>
        <v>0</v>
      </c>
      <c r="BE265" s="694"/>
      <c r="BF265" s="498">
        <f t="shared" si="80"/>
        <v>0</v>
      </c>
    </row>
    <row r="266" spans="1:58" ht="15.6" x14ac:dyDescent="0.2">
      <c r="A266" s="499"/>
      <c r="B266" s="500">
        <f t="shared" si="81"/>
        <v>48</v>
      </c>
      <c r="C266" s="501" t="s">
        <v>118</v>
      </c>
      <c r="D266" s="502"/>
      <c r="E266" s="503" t="e">
        <f t="shared" si="55"/>
        <v>#N/A</v>
      </c>
      <c r="F266" s="504"/>
      <c r="G266" s="502"/>
      <c r="H266" s="503" t="e">
        <f t="shared" si="56"/>
        <v>#N/A</v>
      </c>
      <c r="I266" s="504"/>
      <c r="J266" s="502"/>
      <c r="K266" s="505" t="e">
        <f t="shared" si="57"/>
        <v>#N/A</v>
      </c>
      <c r="L266" s="504"/>
      <c r="M266" s="502"/>
      <c r="N266" s="503" t="e">
        <f t="shared" si="58"/>
        <v>#N/A</v>
      </c>
      <c r="O266" s="504"/>
      <c r="P266" s="502"/>
      <c r="Q266" s="503" t="e">
        <f t="shared" si="59"/>
        <v>#N/A</v>
      </c>
      <c r="R266" s="504"/>
      <c r="S266" s="502"/>
      <c r="T266" s="503" t="e">
        <f t="shared" si="60"/>
        <v>#N/A</v>
      </c>
      <c r="U266" s="504"/>
      <c r="V266" s="502"/>
      <c r="W266" s="503" t="e">
        <f t="shared" si="61"/>
        <v>#N/A</v>
      </c>
      <c r="X266" s="504"/>
      <c r="Y266" s="502"/>
      <c r="Z266" s="503" t="e">
        <f t="shared" si="62"/>
        <v>#N/A</v>
      </c>
      <c r="AA266" s="504"/>
      <c r="AB266" s="502"/>
      <c r="AC266" s="503" t="e">
        <f t="shared" si="63"/>
        <v>#N/A</v>
      </c>
      <c r="AD266" s="504"/>
      <c r="AE266" s="502"/>
      <c r="AF266" s="503" t="e">
        <f t="shared" si="64"/>
        <v>#N/A</v>
      </c>
      <c r="AG266" s="504"/>
      <c r="AH266" s="507"/>
      <c r="AI266" s="503" t="e">
        <f t="shared" si="65"/>
        <v>#N/A</v>
      </c>
      <c r="AJ266" s="508"/>
      <c r="AK266" s="502"/>
      <c r="AL266" s="503" t="e">
        <f t="shared" si="66"/>
        <v>#N/A</v>
      </c>
      <c r="AM266" s="504"/>
      <c r="AN266" s="510">
        <f t="shared" si="67"/>
        <v>0</v>
      </c>
      <c r="AO266" s="696">
        <f t="shared" si="68"/>
        <v>51</v>
      </c>
      <c r="AP266" s="512">
        <f t="shared" si="69"/>
        <v>0</v>
      </c>
      <c r="AR266" s="513">
        <f t="shared" si="70"/>
        <v>0</v>
      </c>
      <c r="AS266" s="630">
        <f t="shared" si="71"/>
        <v>49</v>
      </c>
      <c r="AT266" s="515">
        <f t="shared" si="72"/>
        <v>0</v>
      </c>
      <c r="AU266" s="513">
        <f t="shared" si="73"/>
        <v>0</v>
      </c>
      <c r="AV266" s="663">
        <f t="shared" si="74"/>
        <v>47</v>
      </c>
      <c r="AW266" s="518">
        <f t="shared" si="75"/>
        <v>0</v>
      </c>
      <c r="AX266" s="513">
        <f t="shared" si="76"/>
        <v>0</v>
      </c>
      <c r="AY266" s="663">
        <f t="shared" si="77"/>
        <v>46</v>
      </c>
      <c r="AZ266" s="518">
        <f t="shared" si="78"/>
        <v>0</v>
      </c>
      <c r="BD266" s="497">
        <f t="shared" si="79"/>
        <v>0</v>
      </c>
      <c r="BE266" s="694"/>
      <c r="BF266" s="498">
        <f t="shared" si="80"/>
        <v>0</v>
      </c>
    </row>
    <row r="267" spans="1:58" ht="15.6" x14ac:dyDescent="0.2">
      <c r="A267" s="499"/>
      <c r="B267" s="478">
        <f t="shared" si="81"/>
        <v>49</v>
      </c>
      <c r="C267" s="479" t="s">
        <v>119</v>
      </c>
      <c r="D267" s="480"/>
      <c r="E267" s="481" t="e">
        <f t="shared" si="55"/>
        <v>#N/A</v>
      </c>
      <c r="F267" s="482"/>
      <c r="G267" s="480"/>
      <c r="H267" s="481" t="e">
        <f t="shared" si="56"/>
        <v>#N/A</v>
      </c>
      <c r="I267" s="482"/>
      <c r="J267" s="480"/>
      <c r="K267" s="483" t="e">
        <f t="shared" si="57"/>
        <v>#N/A</v>
      </c>
      <c r="L267" s="482"/>
      <c r="M267" s="480"/>
      <c r="N267" s="481" t="e">
        <f t="shared" si="58"/>
        <v>#N/A</v>
      </c>
      <c r="O267" s="482"/>
      <c r="P267" s="480"/>
      <c r="Q267" s="481" t="e">
        <f t="shared" si="59"/>
        <v>#N/A</v>
      </c>
      <c r="R267" s="482"/>
      <c r="S267" s="480"/>
      <c r="T267" s="481" t="e">
        <f t="shared" si="60"/>
        <v>#N/A</v>
      </c>
      <c r="U267" s="482"/>
      <c r="V267" s="480"/>
      <c r="W267" s="481" t="e">
        <f t="shared" si="61"/>
        <v>#N/A</v>
      </c>
      <c r="X267" s="482"/>
      <c r="Y267" s="480"/>
      <c r="Z267" s="481" t="e">
        <f t="shared" si="62"/>
        <v>#N/A</v>
      </c>
      <c r="AA267" s="482"/>
      <c r="AB267" s="480"/>
      <c r="AC267" s="481" t="e">
        <f t="shared" si="63"/>
        <v>#N/A</v>
      </c>
      <c r="AD267" s="482"/>
      <c r="AE267" s="480"/>
      <c r="AF267" s="481" t="e">
        <f t="shared" si="64"/>
        <v>#N/A</v>
      </c>
      <c r="AG267" s="482"/>
      <c r="AH267" s="485"/>
      <c r="AI267" s="481" t="e">
        <f t="shared" si="65"/>
        <v>#N/A</v>
      </c>
      <c r="AJ267" s="486"/>
      <c r="AK267" s="480"/>
      <c r="AL267" s="481" t="e">
        <f t="shared" si="66"/>
        <v>#N/A</v>
      </c>
      <c r="AM267" s="482"/>
      <c r="AN267" s="488">
        <f>SUMIF($D$5:$AM$5,$AN$5,D267:AM267)</f>
        <v>0</v>
      </c>
      <c r="AO267" s="688">
        <f t="shared" si="68"/>
        <v>51</v>
      </c>
      <c r="AP267" s="490">
        <f>SUMIF($D$5:$AM$5,$AP$5,D267:AM267)</f>
        <v>0</v>
      </c>
      <c r="AR267" s="513">
        <f>SUMIF($D$5:$U$5,$AR$5,D267:U267)</f>
        <v>0</v>
      </c>
      <c r="AS267" s="630">
        <f t="shared" si="71"/>
        <v>49</v>
      </c>
      <c r="AT267" s="515">
        <f>SUMIF($D$5:$U$5,$AT$5,D267:U267)</f>
        <v>0</v>
      </c>
      <c r="AU267" s="513">
        <f>SUMIF($V$5:$AM$5,$AU$5,V267:AM267)</f>
        <v>0</v>
      </c>
      <c r="AV267" s="663">
        <f t="shared" si="74"/>
        <v>47</v>
      </c>
      <c r="AW267" s="518">
        <f>SUMIF($V$5:$AM$5,$AW$5,V267:AM267)</f>
        <v>0</v>
      </c>
      <c r="AX267" s="513">
        <f>SUMIF($D$5:$I$5,$AX$5,D267:I267)</f>
        <v>0</v>
      </c>
      <c r="AY267" s="663">
        <f t="shared" si="77"/>
        <v>46</v>
      </c>
      <c r="AZ267" s="518">
        <f>SUMIF($D$5:$I$5,$AZ$5,D267:I267)</f>
        <v>0</v>
      </c>
      <c r="BD267" s="497">
        <f>AR267+AU267</f>
        <v>0</v>
      </c>
      <c r="BE267" s="694"/>
      <c r="BF267" s="498">
        <f>AT267+AW267</f>
        <v>0</v>
      </c>
    </row>
    <row r="268" spans="1:58" ht="15.6" x14ac:dyDescent="0.2">
      <c r="A268" s="499"/>
      <c r="B268" s="500">
        <f t="shared" si="81"/>
        <v>50</v>
      </c>
      <c r="C268" s="501" t="s">
        <v>120</v>
      </c>
      <c r="D268" s="502">
        <v>146887</v>
      </c>
      <c r="E268" s="705">
        <f t="shared" si="55"/>
        <v>1</v>
      </c>
      <c r="F268" s="504"/>
      <c r="G268" s="502">
        <v>333165</v>
      </c>
      <c r="H268" s="705">
        <f t="shared" si="56"/>
        <v>1</v>
      </c>
      <c r="I268" s="504"/>
      <c r="J268" s="502">
        <v>242135</v>
      </c>
      <c r="K268" s="505">
        <f t="shared" si="57"/>
        <v>1</v>
      </c>
      <c r="L268" s="504"/>
      <c r="M268" s="502">
        <v>219006</v>
      </c>
      <c r="N268" s="503">
        <f t="shared" si="58"/>
        <v>1</v>
      </c>
      <c r="O268" s="504"/>
      <c r="P268" s="502">
        <v>278193</v>
      </c>
      <c r="Q268" s="503">
        <f t="shared" si="59"/>
        <v>1</v>
      </c>
      <c r="R268" s="504"/>
      <c r="S268" s="502">
        <v>181769</v>
      </c>
      <c r="T268" s="503">
        <f t="shared" si="60"/>
        <v>1</v>
      </c>
      <c r="U268" s="504"/>
      <c r="V268" s="502">
        <v>321947</v>
      </c>
      <c r="W268" s="503">
        <f t="shared" si="61"/>
        <v>1</v>
      </c>
      <c r="X268" s="504"/>
      <c r="Y268" s="502">
        <v>181933</v>
      </c>
      <c r="Z268" s="503">
        <f t="shared" si="62"/>
        <v>1</v>
      </c>
      <c r="AA268" s="504"/>
      <c r="AB268" s="502">
        <v>318559</v>
      </c>
      <c r="AC268" s="503">
        <f t="shared" si="63"/>
        <v>1</v>
      </c>
      <c r="AD268" s="504"/>
      <c r="AE268" s="502">
        <v>321374</v>
      </c>
      <c r="AF268" s="503">
        <f t="shared" si="64"/>
        <v>1</v>
      </c>
      <c r="AG268" s="504"/>
      <c r="AH268" s="507">
        <v>151688</v>
      </c>
      <c r="AI268" s="503">
        <f t="shared" si="65"/>
        <v>1</v>
      </c>
      <c r="AJ268" s="508"/>
      <c r="AK268" s="502">
        <v>378114</v>
      </c>
      <c r="AL268" s="503">
        <f t="shared" si="66"/>
        <v>1</v>
      </c>
      <c r="AM268" s="504"/>
      <c r="AN268" s="510">
        <f t="shared" si="67"/>
        <v>3074770</v>
      </c>
      <c r="AO268" s="696">
        <f t="shared" si="68"/>
        <v>1</v>
      </c>
      <c r="AP268" s="512">
        <f t="shared" si="69"/>
        <v>0</v>
      </c>
      <c r="AR268" s="513">
        <f t="shared" si="70"/>
        <v>1401155</v>
      </c>
      <c r="AS268" s="630">
        <f t="shared" si="71"/>
        <v>1</v>
      </c>
      <c r="AT268" s="706">
        <f t="shared" si="72"/>
        <v>0</v>
      </c>
      <c r="AU268" s="707">
        <f t="shared" si="73"/>
        <v>1673615</v>
      </c>
      <c r="AV268" s="663">
        <f t="shared" si="74"/>
        <v>1</v>
      </c>
      <c r="AW268" s="518">
        <f t="shared" si="75"/>
        <v>0</v>
      </c>
      <c r="AX268" s="513">
        <f t="shared" si="76"/>
        <v>480052</v>
      </c>
      <c r="AY268" s="663">
        <f t="shared" si="77"/>
        <v>1</v>
      </c>
      <c r="AZ268" s="518">
        <f t="shared" si="78"/>
        <v>0</v>
      </c>
      <c r="BD268" s="497">
        <f t="shared" si="79"/>
        <v>3074770</v>
      </c>
      <c r="BE268" s="694"/>
      <c r="BF268" s="498">
        <f t="shared" si="80"/>
        <v>0</v>
      </c>
    </row>
    <row r="269" spans="1:58" ht="15.6" x14ac:dyDescent="0.2">
      <c r="A269" s="499"/>
      <c r="B269" s="478">
        <f t="shared" si="81"/>
        <v>51</v>
      </c>
      <c r="C269" s="479" t="s">
        <v>121</v>
      </c>
      <c r="D269" s="480"/>
      <c r="E269" s="481" t="e">
        <f t="shared" si="55"/>
        <v>#N/A</v>
      </c>
      <c r="F269" s="482"/>
      <c r="G269" s="480"/>
      <c r="H269" s="481" t="e">
        <f t="shared" si="56"/>
        <v>#N/A</v>
      </c>
      <c r="I269" s="482"/>
      <c r="J269" s="480"/>
      <c r="K269" s="483" t="e">
        <f t="shared" si="57"/>
        <v>#N/A</v>
      </c>
      <c r="L269" s="482"/>
      <c r="M269" s="480"/>
      <c r="N269" s="481" t="e">
        <f t="shared" si="58"/>
        <v>#N/A</v>
      </c>
      <c r="O269" s="482"/>
      <c r="P269" s="480"/>
      <c r="Q269" s="481" t="e">
        <f t="shared" si="59"/>
        <v>#N/A</v>
      </c>
      <c r="R269" s="482"/>
      <c r="S269" s="480"/>
      <c r="T269" s="481" t="e">
        <f t="shared" si="60"/>
        <v>#N/A</v>
      </c>
      <c r="U269" s="482"/>
      <c r="V269" s="480"/>
      <c r="W269" s="481" t="e">
        <f t="shared" si="61"/>
        <v>#N/A</v>
      </c>
      <c r="X269" s="482"/>
      <c r="Y269" s="480"/>
      <c r="Z269" s="481" t="e">
        <f t="shared" si="62"/>
        <v>#N/A</v>
      </c>
      <c r="AA269" s="482"/>
      <c r="AB269" s="480"/>
      <c r="AC269" s="481" t="e">
        <f t="shared" si="63"/>
        <v>#N/A</v>
      </c>
      <c r="AD269" s="482"/>
      <c r="AE269" s="480"/>
      <c r="AF269" s="481" t="e">
        <f t="shared" si="64"/>
        <v>#N/A</v>
      </c>
      <c r="AG269" s="482"/>
      <c r="AH269" s="485"/>
      <c r="AI269" s="481" t="e">
        <f t="shared" si="65"/>
        <v>#N/A</v>
      </c>
      <c r="AJ269" s="486"/>
      <c r="AK269" s="480"/>
      <c r="AL269" s="481" t="e">
        <f t="shared" si="66"/>
        <v>#N/A</v>
      </c>
      <c r="AM269" s="482"/>
      <c r="AN269" s="488">
        <f t="shared" si="67"/>
        <v>0</v>
      </c>
      <c r="AO269" s="688">
        <f t="shared" si="68"/>
        <v>51</v>
      </c>
      <c r="AP269" s="490">
        <f t="shared" si="69"/>
        <v>0</v>
      </c>
      <c r="AR269" s="513">
        <f t="shared" si="70"/>
        <v>0</v>
      </c>
      <c r="AS269" s="630">
        <f t="shared" si="71"/>
        <v>49</v>
      </c>
      <c r="AT269" s="515">
        <f t="shared" si="72"/>
        <v>0</v>
      </c>
      <c r="AU269" s="513">
        <f t="shared" si="73"/>
        <v>0</v>
      </c>
      <c r="AV269" s="663">
        <f t="shared" si="74"/>
        <v>47</v>
      </c>
      <c r="AW269" s="518">
        <f t="shared" si="75"/>
        <v>0</v>
      </c>
      <c r="AX269" s="513">
        <f t="shared" si="76"/>
        <v>0</v>
      </c>
      <c r="AY269" s="663">
        <f t="shared" si="77"/>
        <v>46</v>
      </c>
      <c r="AZ269" s="518">
        <f t="shared" si="78"/>
        <v>0</v>
      </c>
      <c r="BD269" s="497">
        <f t="shared" si="79"/>
        <v>0</v>
      </c>
      <c r="BE269" s="694"/>
      <c r="BF269" s="498">
        <f t="shared" si="80"/>
        <v>0</v>
      </c>
    </row>
    <row r="270" spans="1:58" ht="15.6" x14ac:dyDescent="0.2">
      <c r="A270" s="499"/>
      <c r="B270" s="500">
        <f t="shared" si="81"/>
        <v>52</v>
      </c>
      <c r="C270" s="501" t="s">
        <v>119</v>
      </c>
      <c r="D270" s="502"/>
      <c r="E270" s="503" t="e">
        <f t="shared" si="55"/>
        <v>#N/A</v>
      </c>
      <c r="F270" s="504"/>
      <c r="G270" s="502"/>
      <c r="H270" s="503" t="e">
        <f t="shared" si="56"/>
        <v>#N/A</v>
      </c>
      <c r="I270" s="504"/>
      <c r="J270" s="502"/>
      <c r="K270" s="505" t="e">
        <f t="shared" si="57"/>
        <v>#N/A</v>
      </c>
      <c r="L270" s="504"/>
      <c r="M270" s="502"/>
      <c r="N270" s="503" t="e">
        <f t="shared" si="58"/>
        <v>#N/A</v>
      </c>
      <c r="O270" s="504"/>
      <c r="P270" s="502"/>
      <c r="Q270" s="503" t="e">
        <f t="shared" si="59"/>
        <v>#N/A</v>
      </c>
      <c r="R270" s="504"/>
      <c r="S270" s="502"/>
      <c r="T270" s="503" t="e">
        <f t="shared" si="60"/>
        <v>#N/A</v>
      </c>
      <c r="U270" s="504"/>
      <c r="V270" s="502"/>
      <c r="W270" s="503" t="e">
        <f t="shared" si="61"/>
        <v>#N/A</v>
      </c>
      <c r="X270" s="504"/>
      <c r="Y270" s="502"/>
      <c r="Z270" s="503" t="e">
        <f t="shared" si="62"/>
        <v>#N/A</v>
      </c>
      <c r="AA270" s="504"/>
      <c r="AB270" s="502"/>
      <c r="AC270" s="503" t="e">
        <f t="shared" si="63"/>
        <v>#N/A</v>
      </c>
      <c r="AD270" s="504"/>
      <c r="AE270" s="502"/>
      <c r="AF270" s="503" t="e">
        <f t="shared" si="64"/>
        <v>#N/A</v>
      </c>
      <c r="AG270" s="504"/>
      <c r="AH270" s="507"/>
      <c r="AI270" s="503" t="e">
        <f t="shared" si="65"/>
        <v>#N/A</v>
      </c>
      <c r="AJ270" s="508"/>
      <c r="AK270" s="502"/>
      <c r="AL270" s="503" t="e">
        <f t="shared" si="66"/>
        <v>#N/A</v>
      </c>
      <c r="AM270" s="504"/>
      <c r="AN270" s="510">
        <f t="shared" si="67"/>
        <v>0</v>
      </c>
      <c r="AO270" s="696">
        <f t="shared" si="68"/>
        <v>51</v>
      </c>
      <c r="AP270" s="512">
        <f t="shared" si="69"/>
        <v>0</v>
      </c>
      <c r="AR270" s="513">
        <f t="shared" si="70"/>
        <v>0</v>
      </c>
      <c r="AS270" s="630">
        <f t="shared" si="71"/>
        <v>49</v>
      </c>
      <c r="AT270" s="706">
        <f t="shared" si="72"/>
        <v>0</v>
      </c>
      <c r="AU270" s="708">
        <f t="shared" si="73"/>
        <v>0</v>
      </c>
      <c r="AV270" s="663">
        <f t="shared" si="74"/>
        <v>47</v>
      </c>
      <c r="AW270" s="518">
        <f t="shared" si="75"/>
        <v>0</v>
      </c>
      <c r="AX270" s="513">
        <f t="shared" si="76"/>
        <v>0</v>
      </c>
      <c r="AY270" s="663">
        <f t="shared" si="77"/>
        <v>46</v>
      </c>
      <c r="AZ270" s="518">
        <f t="shared" si="78"/>
        <v>0</v>
      </c>
      <c r="BD270" s="497">
        <f t="shared" si="79"/>
        <v>0</v>
      </c>
      <c r="BE270" s="694"/>
      <c r="BF270" s="498">
        <f t="shared" si="80"/>
        <v>0</v>
      </c>
    </row>
    <row r="271" spans="1:58" ht="15.6" x14ac:dyDescent="0.2">
      <c r="A271" s="499"/>
      <c r="B271" s="478">
        <f t="shared" si="81"/>
        <v>53</v>
      </c>
      <c r="C271" s="479" t="s">
        <v>122</v>
      </c>
      <c r="D271" s="480"/>
      <c r="E271" s="481" t="e">
        <f t="shared" si="55"/>
        <v>#N/A</v>
      </c>
      <c r="F271" s="482"/>
      <c r="G271" s="480"/>
      <c r="H271" s="481" t="e">
        <f t="shared" si="56"/>
        <v>#N/A</v>
      </c>
      <c r="I271" s="482"/>
      <c r="J271" s="480"/>
      <c r="K271" s="483" t="e">
        <f t="shared" si="57"/>
        <v>#N/A</v>
      </c>
      <c r="L271" s="482"/>
      <c r="M271" s="480"/>
      <c r="N271" s="481" t="e">
        <f t="shared" si="58"/>
        <v>#N/A</v>
      </c>
      <c r="O271" s="482"/>
      <c r="P271" s="480"/>
      <c r="Q271" s="481" t="e">
        <f t="shared" si="59"/>
        <v>#N/A</v>
      </c>
      <c r="R271" s="482"/>
      <c r="S271" s="480"/>
      <c r="T271" s="481" t="e">
        <f t="shared" si="60"/>
        <v>#N/A</v>
      </c>
      <c r="U271" s="482"/>
      <c r="V271" s="480"/>
      <c r="W271" s="481" t="e">
        <f t="shared" si="61"/>
        <v>#N/A</v>
      </c>
      <c r="X271" s="482"/>
      <c r="Y271" s="480"/>
      <c r="Z271" s="481" t="e">
        <f t="shared" si="62"/>
        <v>#N/A</v>
      </c>
      <c r="AA271" s="482"/>
      <c r="AB271" s="480"/>
      <c r="AC271" s="481" t="e">
        <f t="shared" si="63"/>
        <v>#N/A</v>
      </c>
      <c r="AD271" s="482"/>
      <c r="AE271" s="480"/>
      <c r="AF271" s="481" t="e">
        <f t="shared" si="64"/>
        <v>#N/A</v>
      </c>
      <c r="AG271" s="482"/>
      <c r="AH271" s="485"/>
      <c r="AI271" s="481" t="e">
        <f t="shared" si="65"/>
        <v>#N/A</v>
      </c>
      <c r="AJ271" s="486"/>
      <c r="AK271" s="480"/>
      <c r="AL271" s="481" t="e">
        <f t="shared" si="66"/>
        <v>#N/A</v>
      </c>
      <c r="AM271" s="482"/>
      <c r="AN271" s="488">
        <f t="shared" si="67"/>
        <v>0</v>
      </c>
      <c r="AO271" s="688">
        <f t="shared" si="68"/>
        <v>51</v>
      </c>
      <c r="AP271" s="490">
        <f t="shared" si="69"/>
        <v>0</v>
      </c>
      <c r="AR271" s="513">
        <f t="shared" si="70"/>
        <v>0</v>
      </c>
      <c r="AS271" s="630">
        <f t="shared" si="71"/>
        <v>49</v>
      </c>
      <c r="AT271" s="515">
        <f t="shared" si="72"/>
        <v>0</v>
      </c>
      <c r="AU271" s="513">
        <f t="shared" si="73"/>
        <v>0</v>
      </c>
      <c r="AV271" s="663">
        <f t="shared" si="74"/>
        <v>47</v>
      </c>
      <c r="AW271" s="518">
        <f t="shared" si="75"/>
        <v>0</v>
      </c>
      <c r="AX271" s="513">
        <f t="shared" si="76"/>
        <v>0</v>
      </c>
      <c r="AY271" s="663">
        <f t="shared" si="77"/>
        <v>46</v>
      </c>
      <c r="AZ271" s="518">
        <f t="shared" si="78"/>
        <v>0</v>
      </c>
      <c r="BD271" s="497">
        <f t="shared" si="79"/>
        <v>0</v>
      </c>
      <c r="BE271" s="694"/>
      <c r="BF271" s="498">
        <f t="shared" si="80"/>
        <v>0</v>
      </c>
    </row>
    <row r="272" spans="1:58" ht="15.6" x14ac:dyDescent="0.2">
      <c r="A272" s="499"/>
      <c r="B272" s="500">
        <f t="shared" si="81"/>
        <v>54</v>
      </c>
      <c r="C272" s="501" t="s">
        <v>123</v>
      </c>
      <c r="D272" s="502"/>
      <c r="E272" s="503" t="e">
        <f t="shared" si="55"/>
        <v>#N/A</v>
      </c>
      <c r="F272" s="504"/>
      <c r="G272" s="502"/>
      <c r="H272" s="503" t="e">
        <f t="shared" si="56"/>
        <v>#N/A</v>
      </c>
      <c r="I272" s="504"/>
      <c r="J272" s="502"/>
      <c r="K272" s="505" t="e">
        <f t="shared" si="57"/>
        <v>#N/A</v>
      </c>
      <c r="L272" s="504"/>
      <c r="M272" s="502"/>
      <c r="N272" s="503" t="e">
        <f t="shared" si="58"/>
        <v>#N/A</v>
      </c>
      <c r="O272" s="504"/>
      <c r="P272" s="502"/>
      <c r="Q272" s="503" t="e">
        <f t="shared" si="59"/>
        <v>#N/A</v>
      </c>
      <c r="R272" s="504"/>
      <c r="S272" s="502"/>
      <c r="T272" s="503" t="e">
        <f t="shared" si="60"/>
        <v>#N/A</v>
      </c>
      <c r="U272" s="504"/>
      <c r="V272" s="502"/>
      <c r="W272" s="503" t="e">
        <f t="shared" si="61"/>
        <v>#N/A</v>
      </c>
      <c r="X272" s="504"/>
      <c r="Y272" s="502"/>
      <c r="Z272" s="503" t="e">
        <f t="shared" si="62"/>
        <v>#N/A</v>
      </c>
      <c r="AA272" s="504"/>
      <c r="AB272" s="502"/>
      <c r="AC272" s="503" t="e">
        <f t="shared" si="63"/>
        <v>#N/A</v>
      </c>
      <c r="AD272" s="504"/>
      <c r="AE272" s="502"/>
      <c r="AF272" s="503" t="e">
        <f t="shared" si="64"/>
        <v>#N/A</v>
      </c>
      <c r="AG272" s="504"/>
      <c r="AH272" s="507"/>
      <c r="AI272" s="503" t="e">
        <f t="shared" si="65"/>
        <v>#N/A</v>
      </c>
      <c r="AJ272" s="508"/>
      <c r="AK272" s="502"/>
      <c r="AL272" s="503" t="e">
        <f t="shared" si="66"/>
        <v>#N/A</v>
      </c>
      <c r="AM272" s="504"/>
      <c r="AN272" s="510">
        <f t="shared" si="67"/>
        <v>0</v>
      </c>
      <c r="AO272" s="696">
        <f t="shared" si="68"/>
        <v>51</v>
      </c>
      <c r="AP272" s="512">
        <f t="shared" si="69"/>
        <v>0</v>
      </c>
      <c r="AR272" s="513">
        <f t="shared" si="70"/>
        <v>0</v>
      </c>
      <c r="AS272" s="630">
        <f t="shared" si="71"/>
        <v>49</v>
      </c>
      <c r="AT272" s="706">
        <f t="shared" si="72"/>
        <v>0</v>
      </c>
      <c r="AU272" s="708">
        <f t="shared" si="73"/>
        <v>0</v>
      </c>
      <c r="AV272" s="663">
        <f t="shared" si="74"/>
        <v>47</v>
      </c>
      <c r="AW272" s="518">
        <f t="shared" si="75"/>
        <v>0</v>
      </c>
      <c r="AX272" s="513">
        <f t="shared" si="76"/>
        <v>0</v>
      </c>
      <c r="AY272" s="663">
        <f t="shared" si="77"/>
        <v>46</v>
      </c>
      <c r="AZ272" s="518">
        <f t="shared" si="78"/>
        <v>0</v>
      </c>
      <c r="BD272" s="497">
        <f t="shared" si="79"/>
        <v>0</v>
      </c>
      <c r="BE272" s="694"/>
      <c r="BF272" s="498">
        <f t="shared" si="80"/>
        <v>0</v>
      </c>
    </row>
    <row r="273" spans="1:58" ht="15.6" x14ac:dyDescent="0.2">
      <c r="A273" s="499"/>
      <c r="B273" s="478">
        <f t="shared" si="81"/>
        <v>55</v>
      </c>
      <c r="C273" s="479" t="s">
        <v>124</v>
      </c>
      <c r="D273" s="568">
        <v>34336</v>
      </c>
      <c r="E273" s="481">
        <f t="shared" si="55"/>
        <v>3</v>
      </c>
      <c r="F273" s="569">
        <v>18834</v>
      </c>
      <c r="G273" s="568">
        <v>39325</v>
      </c>
      <c r="H273" s="481">
        <f t="shared" si="56"/>
        <v>4</v>
      </c>
      <c r="I273" s="569">
        <v>22691</v>
      </c>
      <c r="J273" s="568">
        <v>54910</v>
      </c>
      <c r="K273" s="483">
        <f t="shared" si="57"/>
        <v>2</v>
      </c>
      <c r="L273" s="569">
        <v>21300</v>
      </c>
      <c r="M273" s="568">
        <v>32994</v>
      </c>
      <c r="N273" s="481">
        <f t="shared" si="58"/>
        <v>3</v>
      </c>
      <c r="O273" s="569">
        <v>16082</v>
      </c>
      <c r="P273" s="568">
        <v>43298</v>
      </c>
      <c r="Q273" s="481">
        <f t="shared" si="59"/>
        <v>3</v>
      </c>
      <c r="R273" s="569">
        <v>16959</v>
      </c>
      <c r="S273" s="568">
        <v>74495</v>
      </c>
      <c r="T273" s="481">
        <f t="shared" si="60"/>
        <v>2</v>
      </c>
      <c r="U273" s="569">
        <v>17117</v>
      </c>
      <c r="V273" s="568">
        <v>26817</v>
      </c>
      <c r="W273" s="481">
        <f t="shared" si="61"/>
        <v>3</v>
      </c>
      <c r="X273" s="569">
        <v>15975</v>
      </c>
      <c r="Y273" s="568">
        <v>70497</v>
      </c>
      <c r="Z273" s="481">
        <f t="shared" si="62"/>
        <v>2</v>
      </c>
      <c r="AA273" s="569">
        <v>15330</v>
      </c>
      <c r="AB273" s="568">
        <v>24983</v>
      </c>
      <c r="AC273" s="481">
        <f t="shared" si="63"/>
        <v>4</v>
      </c>
      <c r="AD273" s="569">
        <v>14092</v>
      </c>
      <c r="AE273" s="568">
        <v>68427</v>
      </c>
      <c r="AF273" s="481">
        <f t="shared" si="64"/>
        <v>2</v>
      </c>
      <c r="AG273" s="569">
        <v>13198</v>
      </c>
      <c r="AH273" s="570">
        <v>48911</v>
      </c>
      <c r="AI273" s="481">
        <f t="shared" si="65"/>
        <v>3</v>
      </c>
      <c r="AJ273" s="571">
        <v>17398</v>
      </c>
      <c r="AK273" s="568">
        <v>72181</v>
      </c>
      <c r="AL273" s="481">
        <f t="shared" si="66"/>
        <v>2</v>
      </c>
      <c r="AM273" s="569">
        <v>16361</v>
      </c>
      <c r="AN273" s="488">
        <f t="shared" si="67"/>
        <v>591174</v>
      </c>
      <c r="AO273" s="688">
        <f t="shared" si="68"/>
        <v>3</v>
      </c>
      <c r="AP273" s="490">
        <f t="shared" si="69"/>
        <v>205337</v>
      </c>
      <c r="AR273" s="513">
        <f t="shared" si="70"/>
        <v>279358</v>
      </c>
      <c r="AS273" s="630">
        <f t="shared" si="71"/>
        <v>3</v>
      </c>
      <c r="AT273" s="518">
        <f t="shared" si="72"/>
        <v>112983</v>
      </c>
      <c r="AU273" s="698">
        <f t="shared" si="73"/>
        <v>311816</v>
      </c>
      <c r="AV273" s="663">
        <f t="shared" si="74"/>
        <v>3</v>
      </c>
      <c r="AW273" s="518">
        <f t="shared" si="75"/>
        <v>92354</v>
      </c>
      <c r="AX273" s="513">
        <f t="shared" si="76"/>
        <v>73661</v>
      </c>
      <c r="AY273" s="663">
        <f t="shared" si="77"/>
        <v>3</v>
      </c>
      <c r="AZ273" s="518">
        <f t="shared" si="78"/>
        <v>41525</v>
      </c>
      <c r="BD273" s="497">
        <f t="shared" si="79"/>
        <v>591174</v>
      </c>
      <c r="BE273" s="694"/>
      <c r="BF273" s="526">
        <f t="shared" si="80"/>
        <v>205337</v>
      </c>
    </row>
    <row r="274" spans="1:58" ht="15.6" x14ac:dyDescent="0.2">
      <c r="A274" s="499"/>
      <c r="B274" s="500">
        <f t="shared" si="81"/>
        <v>56</v>
      </c>
      <c r="C274" s="501" t="s">
        <v>125</v>
      </c>
      <c r="D274" s="502"/>
      <c r="E274" s="503" t="e">
        <f t="shared" si="55"/>
        <v>#N/A</v>
      </c>
      <c r="F274" s="504"/>
      <c r="G274" s="502"/>
      <c r="H274" s="503" t="e">
        <f t="shared" si="56"/>
        <v>#N/A</v>
      </c>
      <c r="I274" s="504"/>
      <c r="J274" s="502"/>
      <c r="K274" s="505" t="e">
        <f t="shared" si="57"/>
        <v>#N/A</v>
      </c>
      <c r="L274" s="504"/>
      <c r="M274" s="502"/>
      <c r="N274" s="503" t="e">
        <f t="shared" si="58"/>
        <v>#N/A</v>
      </c>
      <c r="O274" s="504"/>
      <c r="P274" s="502"/>
      <c r="Q274" s="503" t="e">
        <f t="shared" si="59"/>
        <v>#N/A</v>
      </c>
      <c r="R274" s="504"/>
      <c r="S274" s="502"/>
      <c r="T274" s="503" t="e">
        <f t="shared" si="60"/>
        <v>#N/A</v>
      </c>
      <c r="U274" s="504"/>
      <c r="V274" s="502"/>
      <c r="W274" s="503" t="e">
        <f t="shared" si="61"/>
        <v>#N/A</v>
      </c>
      <c r="X274" s="504"/>
      <c r="Y274" s="502"/>
      <c r="Z274" s="503" t="e">
        <f t="shared" si="62"/>
        <v>#N/A</v>
      </c>
      <c r="AA274" s="504"/>
      <c r="AB274" s="502"/>
      <c r="AC274" s="503" t="e">
        <f t="shared" si="63"/>
        <v>#N/A</v>
      </c>
      <c r="AD274" s="504"/>
      <c r="AE274" s="502"/>
      <c r="AF274" s="503" t="e">
        <f t="shared" si="64"/>
        <v>#N/A</v>
      </c>
      <c r="AG274" s="504"/>
      <c r="AH274" s="507"/>
      <c r="AI274" s="503" t="e">
        <f t="shared" si="65"/>
        <v>#N/A</v>
      </c>
      <c r="AJ274" s="508"/>
      <c r="AK274" s="502"/>
      <c r="AL274" s="503" t="e">
        <f t="shared" si="66"/>
        <v>#N/A</v>
      </c>
      <c r="AM274" s="504"/>
      <c r="AN274" s="510">
        <f t="shared" si="67"/>
        <v>0</v>
      </c>
      <c r="AO274" s="696">
        <f t="shared" si="68"/>
        <v>51</v>
      </c>
      <c r="AP274" s="512">
        <f t="shared" si="69"/>
        <v>0</v>
      </c>
      <c r="AR274" s="513">
        <f t="shared" si="70"/>
        <v>0</v>
      </c>
      <c r="AS274" s="630">
        <f t="shared" si="71"/>
        <v>49</v>
      </c>
      <c r="AT274" s="706">
        <f t="shared" si="72"/>
        <v>0</v>
      </c>
      <c r="AU274" s="708">
        <f t="shared" si="73"/>
        <v>0</v>
      </c>
      <c r="AV274" s="663">
        <f t="shared" si="74"/>
        <v>47</v>
      </c>
      <c r="AW274" s="518">
        <f t="shared" si="75"/>
        <v>0</v>
      </c>
      <c r="AX274" s="513">
        <f t="shared" si="76"/>
        <v>0</v>
      </c>
      <c r="AY274" s="663">
        <f t="shared" si="77"/>
        <v>46</v>
      </c>
      <c r="AZ274" s="518">
        <f t="shared" si="78"/>
        <v>0</v>
      </c>
      <c r="BD274" s="497">
        <f t="shared" si="79"/>
        <v>0</v>
      </c>
      <c r="BE274" s="694"/>
      <c r="BF274" s="498">
        <f t="shared" si="80"/>
        <v>0</v>
      </c>
    </row>
    <row r="275" spans="1:58" ht="15.6" x14ac:dyDescent="0.2">
      <c r="A275" s="528"/>
      <c r="B275" s="529">
        <f t="shared" si="81"/>
        <v>57</v>
      </c>
      <c r="C275" s="530" t="s">
        <v>126</v>
      </c>
      <c r="D275" s="531">
        <v>1438</v>
      </c>
      <c r="E275" s="532">
        <f t="shared" si="55"/>
        <v>25</v>
      </c>
      <c r="F275" s="533">
        <v>1438</v>
      </c>
      <c r="G275" s="531">
        <v>1081</v>
      </c>
      <c r="H275" s="532">
        <f t="shared" si="56"/>
        <v>31</v>
      </c>
      <c r="I275" s="533">
        <v>1081</v>
      </c>
      <c r="J275" s="531">
        <v>2017</v>
      </c>
      <c r="K275" s="534">
        <f t="shared" si="57"/>
        <v>26</v>
      </c>
      <c r="L275" s="533">
        <v>2017</v>
      </c>
      <c r="M275" s="531">
        <v>1418</v>
      </c>
      <c r="N275" s="535">
        <f t="shared" si="58"/>
        <v>29</v>
      </c>
      <c r="O275" s="533">
        <v>1418</v>
      </c>
      <c r="P275" s="531">
        <v>1613</v>
      </c>
      <c r="Q275" s="535">
        <f t="shared" si="59"/>
        <v>26</v>
      </c>
      <c r="R275" s="533">
        <v>1613</v>
      </c>
      <c r="S275" s="531">
        <v>1241</v>
      </c>
      <c r="T275" s="535">
        <f t="shared" si="60"/>
        <v>28</v>
      </c>
      <c r="U275" s="533">
        <v>1241</v>
      </c>
      <c r="V275" s="531">
        <v>1404</v>
      </c>
      <c r="W275" s="535">
        <f t="shared" si="61"/>
        <v>28</v>
      </c>
      <c r="X275" s="533">
        <v>1404</v>
      </c>
      <c r="Y275" s="531">
        <v>1286</v>
      </c>
      <c r="Z275" s="535">
        <f t="shared" si="62"/>
        <v>29</v>
      </c>
      <c r="AA275" s="533">
        <v>1286</v>
      </c>
      <c r="AB275" s="531">
        <v>1623</v>
      </c>
      <c r="AC275" s="535">
        <f t="shared" si="63"/>
        <v>28</v>
      </c>
      <c r="AD275" s="533">
        <v>1623</v>
      </c>
      <c r="AE275" s="531">
        <v>1511</v>
      </c>
      <c r="AF275" s="535">
        <f t="shared" si="64"/>
        <v>27</v>
      </c>
      <c r="AG275" s="533">
        <v>1511</v>
      </c>
      <c r="AH275" s="536">
        <v>1768</v>
      </c>
      <c r="AI275" s="535">
        <f t="shared" si="65"/>
        <v>22</v>
      </c>
      <c r="AJ275" s="537">
        <v>1768</v>
      </c>
      <c r="AK275" s="531">
        <v>1239</v>
      </c>
      <c r="AL275" s="535">
        <f t="shared" si="66"/>
        <v>29</v>
      </c>
      <c r="AM275" s="533">
        <v>1239</v>
      </c>
      <c r="AN275" s="488">
        <f t="shared" si="67"/>
        <v>17639</v>
      </c>
      <c r="AO275" s="539">
        <f t="shared" si="68"/>
        <v>27</v>
      </c>
      <c r="AP275" s="540">
        <f t="shared" si="69"/>
        <v>17639</v>
      </c>
      <c r="AR275" s="513">
        <f t="shared" si="70"/>
        <v>8808</v>
      </c>
      <c r="AS275" s="703">
        <f t="shared" si="71"/>
        <v>28</v>
      </c>
      <c r="AT275" s="601">
        <f t="shared" si="72"/>
        <v>8808</v>
      </c>
      <c r="AU275" s="698">
        <f t="shared" si="73"/>
        <v>8831</v>
      </c>
      <c r="AV275" s="602">
        <f t="shared" si="74"/>
        <v>27</v>
      </c>
      <c r="AW275" s="601">
        <f t="shared" si="75"/>
        <v>8831</v>
      </c>
      <c r="AX275" s="513">
        <f t="shared" si="76"/>
        <v>2519</v>
      </c>
      <c r="AY275" s="602">
        <f t="shared" si="77"/>
        <v>29</v>
      </c>
      <c r="AZ275" s="601">
        <f t="shared" si="78"/>
        <v>2519</v>
      </c>
      <c r="BD275" s="497">
        <f t="shared" si="79"/>
        <v>17639</v>
      </c>
      <c r="BE275" s="545"/>
      <c r="BF275" s="546">
        <f t="shared" si="80"/>
        <v>17639</v>
      </c>
    </row>
    <row r="276" spans="1:58" ht="15.6" x14ac:dyDescent="0.2">
      <c r="A276" s="547" t="s">
        <v>127</v>
      </c>
      <c r="B276" s="548">
        <f t="shared" si="81"/>
        <v>58</v>
      </c>
      <c r="C276" s="549" t="s">
        <v>128</v>
      </c>
      <c r="D276" s="603">
        <v>40147</v>
      </c>
      <c r="E276" s="605">
        <f t="shared" si="55"/>
        <v>2</v>
      </c>
      <c r="F276" s="604">
        <v>15501</v>
      </c>
      <c r="G276" s="603">
        <v>44556</v>
      </c>
      <c r="H276" s="605">
        <f t="shared" si="56"/>
        <v>2</v>
      </c>
      <c r="I276" s="604">
        <v>17115</v>
      </c>
      <c r="J276" s="603">
        <v>31840</v>
      </c>
      <c r="K276" s="553">
        <f t="shared" si="57"/>
        <v>3</v>
      </c>
      <c r="L276" s="604">
        <v>16114</v>
      </c>
      <c r="M276" s="603">
        <v>65824</v>
      </c>
      <c r="N276" s="503">
        <f t="shared" si="58"/>
        <v>2</v>
      </c>
      <c r="O276" s="604">
        <v>19741</v>
      </c>
      <c r="P276" s="603">
        <v>60244</v>
      </c>
      <c r="Q276" s="503">
        <f t="shared" si="59"/>
        <v>2</v>
      </c>
      <c r="R276" s="604">
        <v>23491</v>
      </c>
      <c r="S276" s="603">
        <v>49471</v>
      </c>
      <c r="T276" s="503">
        <f t="shared" si="60"/>
        <v>3</v>
      </c>
      <c r="U276" s="604">
        <v>20198</v>
      </c>
      <c r="V276" s="603">
        <v>57336</v>
      </c>
      <c r="W276" s="503">
        <f t="shared" si="61"/>
        <v>2</v>
      </c>
      <c r="X276" s="604">
        <v>19319</v>
      </c>
      <c r="Y276" s="603">
        <v>47286</v>
      </c>
      <c r="Z276" s="503">
        <f t="shared" si="62"/>
        <v>3</v>
      </c>
      <c r="AA276" s="604">
        <v>19719</v>
      </c>
      <c r="AB276" s="603">
        <v>45709</v>
      </c>
      <c r="AC276" s="503">
        <f t="shared" si="63"/>
        <v>2</v>
      </c>
      <c r="AD276" s="604">
        <v>23885</v>
      </c>
      <c r="AE276" s="603">
        <v>52784</v>
      </c>
      <c r="AF276" s="503">
        <f t="shared" si="64"/>
        <v>3</v>
      </c>
      <c r="AG276" s="606">
        <v>27258</v>
      </c>
      <c r="AH276" s="607">
        <v>59525</v>
      </c>
      <c r="AI276" s="503">
        <f t="shared" si="65"/>
        <v>2</v>
      </c>
      <c r="AJ276" s="608">
        <v>23776</v>
      </c>
      <c r="AK276" s="603">
        <v>67351</v>
      </c>
      <c r="AL276" s="503">
        <f t="shared" si="66"/>
        <v>3</v>
      </c>
      <c r="AM276" s="606">
        <v>22852</v>
      </c>
      <c r="AN276" s="558">
        <f t="shared" si="67"/>
        <v>622073</v>
      </c>
      <c r="AO276" s="696">
        <f t="shared" si="68"/>
        <v>2</v>
      </c>
      <c r="AP276" s="559">
        <f t="shared" si="69"/>
        <v>248969</v>
      </c>
      <c r="AR276" s="560">
        <f t="shared" si="70"/>
        <v>292082</v>
      </c>
      <c r="AS276" s="630">
        <f t="shared" si="71"/>
        <v>2</v>
      </c>
      <c r="AT276" s="565">
        <f t="shared" si="72"/>
        <v>112160</v>
      </c>
      <c r="AU276" s="709">
        <f t="shared" si="73"/>
        <v>329991</v>
      </c>
      <c r="AV276" s="663">
        <f t="shared" si="74"/>
        <v>2</v>
      </c>
      <c r="AW276" s="565">
        <f t="shared" si="75"/>
        <v>136809</v>
      </c>
      <c r="AX276" s="560">
        <f t="shared" si="76"/>
        <v>84703</v>
      </c>
      <c r="AY276" s="663">
        <f t="shared" si="77"/>
        <v>2</v>
      </c>
      <c r="AZ276" s="565">
        <f t="shared" si="78"/>
        <v>32616</v>
      </c>
      <c r="BD276" s="566">
        <f t="shared" si="79"/>
        <v>622073</v>
      </c>
      <c r="BE276" s="694"/>
      <c r="BF276" s="612">
        <f t="shared" si="80"/>
        <v>248969</v>
      </c>
    </row>
    <row r="277" spans="1:58" ht="14.25" customHeight="1" x14ac:dyDescent="0.2">
      <c r="A277" s="499"/>
      <c r="B277" s="478">
        <f t="shared" si="81"/>
        <v>59</v>
      </c>
      <c r="C277" s="479" t="s">
        <v>129</v>
      </c>
      <c r="D277" s="568">
        <v>3849</v>
      </c>
      <c r="E277" s="481">
        <f t="shared" si="55"/>
        <v>16</v>
      </c>
      <c r="F277" s="569">
        <v>3849</v>
      </c>
      <c r="G277" s="568">
        <v>2409</v>
      </c>
      <c r="H277" s="481">
        <f t="shared" si="56"/>
        <v>22</v>
      </c>
      <c r="I277" s="569">
        <v>2409</v>
      </c>
      <c r="J277" s="568">
        <v>4403</v>
      </c>
      <c r="K277" s="483">
        <f t="shared" si="57"/>
        <v>18</v>
      </c>
      <c r="L277" s="569">
        <v>4403</v>
      </c>
      <c r="M277" s="568">
        <v>2982</v>
      </c>
      <c r="N277" s="481">
        <f t="shared" si="58"/>
        <v>18</v>
      </c>
      <c r="O277" s="569">
        <v>2982</v>
      </c>
      <c r="P277" s="568">
        <v>3825</v>
      </c>
      <c r="Q277" s="481">
        <f t="shared" si="59"/>
        <v>20</v>
      </c>
      <c r="R277" s="569">
        <v>3825</v>
      </c>
      <c r="S277" s="568">
        <v>3190</v>
      </c>
      <c r="T277" s="481">
        <f t="shared" si="60"/>
        <v>20</v>
      </c>
      <c r="U277" s="569">
        <v>3190</v>
      </c>
      <c r="V277" s="568">
        <v>3586</v>
      </c>
      <c r="W277" s="481">
        <f t="shared" si="61"/>
        <v>20</v>
      </c>
      <c r="X277" s="569">
        <v>3586</v>
      </c>
      <c r="Y277" s="568">
        <v>3125</v>
      </c>
      <c r="Z277" s="481">
        <f t="shared" si="62"/>
        <v>22</v>
      </c>
      <c r="AA277" s="569">
        <v>3125</v>
      </c>
      <c r="AB277" s="568">
        <v>3387</v>
      </c>
      <c r="AC277" s="481">
        <f t="shared" si="63"/>
        <v>22</v>
      </c>
      <c r="AD277" s="569">
        <v>3387</v>
      </c>
      <c r="AE277" s="568">
        <v>3717</v>
      </c>
      <c r="AF277" s="481">
        <f t="shared" si="64"/>
        <v>19</v>
      </c>
      <c r="AG277" s="569">
        <v>3717</v>
      </c>
      <c r="AH277" s="570">
        <v>3635</v>
      </c>
      <c r="AI277" s="481">
        <f t="shared" si="65"/>
        <v>20</v>
      </c>
      <c r="AJ277" s="571">
        <v>3635</v>
      </c>
      <c r="AK277" s="568">
        <v>3260</v>
      </c>
      <c r="AL277" s="481">
        <f t="shared" si="66"/>
        <v>22</v>
      </c>
      <c r="AM277" s="569">
        <v>3260</v>
      </c>
      <c r="AN277" s="488">
        <f t="shared" si="67"/>
        <v>41368</v>
      </c>
      <c r="AO277" s="688">
        <f t="shared" si="68"/>
        <v>20</v>
      </c>
      <c r="AP277" s="490">
        <f t="shared" si="69"/>
        <v>41368</v>
      </c>
      <c r="AR277" s="513">
        <f t="shared" si="70"/>
        <v>20658</v>
      </c>
      <c r="AS277" s="630">
        <f t="shared" si="71"/>
        <v>20</v>
      </c>
      <c r="AT277" s="518">
        <f t="shared" si="72"/>
        <v>20658</v>
      </c>
      <c r="AU277" s="698">
        <f t="shared" si="73"/>
        <v>20710</v>
      </c>
      <c r="AV277" s="663">
        <f t="shared" si="74"/>
        <v>20</v>
      </c>
      <c r="AW277" s="518">
        <f t="shared" si="75"/>
        <v>20710</v>
      </c>
      <c r="AX277" s="513">
        <f t="shared" si="76"/>
        <v>6258</v>
      </c>
      <c r="AY277" s="663">
        <f t="shared" si="77"/>
        <v>19</v>
      </c>
      <c r="AZ277" s="518">
        <f t="shared" si="78"/>
        <v>6258</v>
      </c>
      <c r="BD277" s="497">
        <f t="shared" si="79"/>
        <v>41368</v>
      </c>
      <c r="BE277" s="694"/>
      <c r="BF277" s="526">
        <f t="shared" si="80"/>
        <v>41368</v>
      </c>
    </row>
    <row r="278" spans="1:58" ht="15.6" x14ac:dyDescent="0.2">
      <c r="A278" s="499"/>
      <c r="B278" s="500">
        <f t="shared" si="81"/>
        <v>60</v>
      </c>
      <c r="C278" s="501" t="s">
        <v>130</v>
      </c>
      <c r="D278" s="502"/>
      <c r="E278" s="503" t="e">
        <f t="shared" si="55"/>
        <v>#N/A</v>
      </c>
      <c r="F278" s="504"/>
      <c r="G278" s="502"/>
      <c r="H278" s="503" t="e">
        <f t="shared" si="56"/>
        <v>#N/A</v>
      </c>
      <c r="I278" s="504"/>
      <c r="J278" s="502"/>
      <c r="K278" s="505" t="e">
        <f t="shared" si="57"/>
        <v>#N/A</v>
      </c>
      <c r="L278" s="504"/>
      <c r="M278" s="502"/>
      <c r="N278" s="503" t="e">
        <f t="shared" si="58"/>
        <v>#N/A</v>
      </c>
      <c r="O278" s="504"/>
      <c r="P278" s="502"/>
      <c r="Q278" s="503" t="e">
        <f t="shared" si="59"/>
        <v>#N/A</v>
      </c>
      <c r="R278" s="504"/>
      <c r="S278" s="502"/>
      <c r="T278" s="503" t="e">
        <f t="shared" si="60"/>
        <v>#N/A</v>
      </c>
      <c r="U278" s="504"/>
      <c r="V278" s="502"/>
      <c r="W278" s="503" t="e">
        <f t="shared" si="61"/>
        <v>#N/A</v>
      </c>
      <c r="X278" s="504"/>
      <c r="Y278" s="502"/>
      <c r="Z278" s="503" t="e">
        <f t="shared" si="62"/>
        <v>#N/A</v>
      </c>
      <c r="AA278" s="504"/>
      <c r="AB278" s="502"/>
      <c r="AC278" s="503" t="e">
        <f t="shared" si="63"/>
        <v>#N/A</v>
      </c>
      <c r="AD278" s="504"/>
      <c r="AE278" s="502"/>
      <c r="AF278" s="503" t="e">
        <f t="shared" si="64"/>
        <v>#N/A</v>
      </c>
      <c r="AG278" s="504"/>
      <c r="AH278" s="507"/>
      <c r="AI278" s="503" t="e">
        <f t="shared" si="65"/>
        <v>#N/A</v>
      </c>
      <c r="AJ278" s="508"/>
      <c r="AK278" s="502"/>
      <c r="AL278" s="503" t="e">
        <f t="shared" si="66"/>
        <v>#N/A</v>
      </c>
      <c r="AM278" s="504"/>
      <c r="AN278" s="510">
        <f t="shared" si="67"/>
        <v>0</v>
      </c>
      <c r="AO278" s="696">
        <f t="shared" si="68"/>
        <v>51</v>
      </c>
      <c r="AP278" s="512">
        <f t="shared" si="69"/>
        <v>0</v>
      </c>
      <c r="AR278" s="513">
        <f t="shared" si="70"/>
        <v>0</v>
      </c>
      <c r="AS278" s="630">
        <f t="shared" si="71"/>
        <v>49</v>
      </c>
      <c r="AT278" s="706">
        <f t="shared" si="72"/>
        <v>0</v>
      </c>
      <c r="AU278" s="708">
        <f t="shared" si="73"/>
        <v>0</v>
      </c>
      <c r="AV278" s="663">
        <f t="shared" si="74"/>
        <v>47</v>
      </c>
      <c r="AW278" s="518">
        <f t="shared" si="75"/>
        <v>0</v>
      </c>
      <c r="AX278" s="513">
        <f t="shared" si="76"/>
        <v>0</v>
      </c>
      <c r="AY278" s="663">
        <f t="shared" si="77"/>
        <v>46</v>
      </c>
      <c r="AZ278" s="518">
        <f t="shared" si="78"/>
        <v>0</v>
      </c>
      <c r="BD278" s="497">
        <f t="shared" si="79"/>
        <v>0</v>
      </c>
      <c r="BE278" s="694"/>
      <c r="BF278" s="498">
        <f t="shared" si="80"/>
        <v>0</v>
      </c>
    </row>
    <row r="279" spans="1:58" ht="15.6" x14ac:dyDescent="0.2">
      <c r="A279" s="499"/>
      <c r="B279" s="478">
        <f t="shared" si="81"/>
        <v>61</v>
      </c>
      <c r="C279" s="479" t="s">
        <v>131</v>
      </c>
      <c r="D279" s="480"/>
      <c r="E279" s="481" t="e">
        <f t="shared" si="55"/>
        <v>#N/A</v>
      </c>
      <c r="F279" s="482"/>
      <c r="G279" s="480"/>
      <c r="H279" s="481" t="e">
        <f t="shared" si="56"/>
        <v>#N/A</v>
      </c>
      <c r="I279" s="482"/>
      <c r="J279" s="480"/>
      <c r="K279" s="483" t="e">
        <f t="shared" si="57"/>
        <v>#N/A</v>
      </c>
      <c r="L279" s="482"/>
      <c r="M279" s="480"/>
      <c r="N279" s="481" t="e">
        <f t="shared" si="58"/>
        <v>#N/A</v>
      </c>
      <c r="O279" s="482"/>
      <c r="P279" s="480"/>
      <c r="Q279" s="481" t="e">
        <f t="shared" si="59"/>
        <v>#N/A</v>
      </c>
      <c r="R279" s="482"/>
      <c r="S279" s="480"/>
      <c r="T279" s="481" t="e">
        <f t="shared" si="60"/>
        <v>#N/A</v>
      </c>
      <c r="U279" s="482"/>
      <c r="V279" s="480"/>
      <c r="W279" s="481" t="e">
        <f t="shared" si="61"/>
        <v>#N/A</v>
      </c>
      <c r="X279" s="482"/>
      <c r="Y279" s="480"/>
      <c r="Z279" s="481" t="e">
        <f t="shared" si="62"/>
        <v>#N/A</v>
      </c>
      <c r="AA279" s="482"/>
      <c r="AB279" s="480"/>
      <c r="AC279" s="481" t="e">
        <f t="shared" si="63"/>
        <v>#N/A</v>
      </c>
      <c r="AD279" s="482"/>
      <c r="AE279" s="480"/>
      <c r="AF279" s="481" t="e">
        <f t="shared" si="64"/>
        <v>#N/A</v>
      </c>
      <c r="AG279" s="482"/>
      <c r="AH279" s="485"/>
      <c r="AI279" s="481" t="e">
        <f t="shared" si="65"/>
        <v>#N/A</v>
      </c>
      <c r="AJ279" s="486"/>
      <c r="AK279" s="480"/>
      <c r="AL279" s="481" t="e">
        <f t="shared" si="66"/>
        <v>#N/A</v>
      </c>
      <c r="AM279" s="482"/>
      <c r="AN279" s="488">
        <f t="shared" si="67"/>
        <v>0</v>
      </c>
      <c r="AO279" s="688">
        <f t="shared" si="68"/>
        <v>51</v>
      </c>
      <c r="AP279" s="490">
        <f t="shared" si="69"/>
        <v>0</v>
      </c>
      <c r="AR279" s="513">
        <f t="shared" si="70"/>
        <v>0</v>
      </c>
      <c r="AS279" s="630">
        <f t="shared" si="71"/>
        <v>49</v>
      </c>
      <c r="AT279" s="515">
        <f t="shared" si="72"/>
        <v>0</v>
      </c>
      <c r="AU279" s="513">
        <f t="shared" si="73"/>
        <v>0</v>
      </c>
      <c r="AV279" s="663">
        <f t="shared" si="74"/>
        <v>47</v>
      </c>
      <c r="AW279" s="518">
        <f t="shared" si="75"/>
        <v>0</v>
      </c>
      <c r="AX279" s="513">
        <f t="shared" si="76"/>
        <v>0</v>
      </c>
      <c r="AY279" s="663">
        <f t="shared" si="77"/>
        <v>46</v>
      </c>
      <c r="AZ279" s="518">
        <f t="shared" si="78"/>
        <v>0</v>
      </c>
      <c r="BD279" s="497">
        <f t="shared" si="79"/>
        <v>0</v>
      </c>
      <c r="BE279" s="694"/>
      <c r="BF279" s="498">
        <f t="shared" si="80"/>
        <v>0</v>
      </c>
    </row>
    <row r="280" spans="1:58" ht="15.6" x14ac:dyDescent="0.2">
      <c r="A280" s="499"/>
      <c r="B280" s="500">
        <f t="shared" si="81"/>
        <v>62</v>
      </c>
      <c r="C280" s="501" t="s">
        <v>132</v>
      </c>
      <c r="D280" s="519">
        <v>20064</v>
      </c>
      <c r="E280" s="705">
        <f t="shared" si="55"/>
        <v>5</v>
      </c>
      <c r="F280" s="520">
        <v>20064</v>
      </c>
      <c r="G280" s="519">
        <v>16060</v>
      </c>
      <c r="H280" s="705">
        <f t="shared" si="56"/>
        <v>6</v>
      </c>
      <c r="I280" s="520">
        <v>16060</v>
      </c>
      <c r="J280" s="519">
        <v>20630</v>
      </c>
      <c r="K280" s="505">
        <f t="shared" si="57"/>
        <v>5</v>
      </c>
      <c r="L280" s="520">
        <v>20630</v>
      </c>
      <c r="M280" s="519">
        <v>19740</v>
      </c>
      <c r="N280" s="503">
        <f t="shared" si="58"/>
        <v>6</v>
      </c>
      <c r="O280" s="520">
        <v>19740</v>
      </c>
      <c r="P280" s="519">
        <v>18447</v>
      </c>
      <c r="Q280" s="503">
        <f t="shared" si="59"/>
        <v>6</v>
      </c>
      <c r="R280" s="520">
        <v>18447</v>
      </c>
      <c r="S280" s="519">
        <v>17113</v>
      </c>
      <c r="T280" s="503">
        <f t="shared" si="60"/>
        <v>8</v>
      </c>
      <c r="U280" s="520">
        <v>17113</v>
      </c>
      <c r="V280" s="519">
        <v>23644</v>
      </c>
      <c r="W280" s="503">
        <f t="shared" si="61"/>
        <v>5</v>
      </c>
      <c r="X280" s="520">
        <v>23644</v>
      </c>
      <c r="Y280" s="519">
        <v>18342</v>
      </c>
      <c r="Z280" s="503">
        <f t="shared" si="62"/>
        <v>7</v>
      </c>
      <c r="AA280" s="520">
        <v>18342</v>
      </c>
      <c r="AB280" s="519">
        <v>19041</v>
      </c>
      <c r="AC280" s="503">
        <f t="shared" si="63"/>
        <v>5</v>
      </c>
      <c r="AD280" s="520">
        <v>19041</v>
      </c>
      <c r="AE280" s="519">
        <v>20292</v>
      </c>
      <c r="AF280" s="503">
        <f t="shared" si="64"/>
        <v>5</v>
      </c>
      <c r="AG280" s="520">
        <v>20292</v>
      </c>
      <c r="AH280" s="521">
        <v>18074</v>
      </c>
      <c r="AI280" s="503">
        <f t="shared" si="65"/>
        <v>6</v>
      </c>
      <c r="AJ280" s="522">
        <v>18074</v>
      </c>
      <c r="AK280" s="519">
        <v>17735</v>
      </c>
      <c r="AL280" s="503">
        <f t="shared" si="66"/>
        <v>6</v>
      </c>
      <c r="AM280" s="520">
        <v>17735</v>
      </c>
      <c r="AN280" s="510">
        <f t="shared" si="67"/>
        <v>229182</v>
      </c>
      <c r="AO280" s="696">
        <f t="shared" si="68"/>
        <v>5</v>
      </c>
      <c r="AP280" s="512">
        <f t="shared" si="69"/>
        <v>229182</v>
      </c>
      <c r="AR280" s="513">
        <f t="shared" si="70"/>
        <v>112054</v>
      </c>
      <c r="AS280" s="630">
        <f t="shared" si="71"/>
        <v>6</v>
      </c>
      <c r="AT280" s="518">
        <f t="shared" si="72"/>
        <v>112054</v>
      </c>
      <c r="AU280" s="707">
        <f t="shared" si="73"/>
        <v>117128</v>
      </c>
      <c r="AV280" s="663">
        <f t="shared" si="74"/>
        <v>5</v>
      </c>
      <c r="AW280" s="518">
        <f t="shared" si="75"/>
        <v>117128</v>
      </c>
      <c r="AX280" s="513">
        <f t="shared" si="76"/>
        <v>36124</v>
      </c>
      <c r="AY280" s="663">
        <f t="shared" si="77"/>
        <v>6</v>
      </c>
      <c r="AZ280" s="518">
        <f t="shared" si="78"/>
        <v>36124</v>
      </c>
      <c r="BD280" s="497">
        <f t="shared" si="79"/>
        <v>229182</v>
      </c>
      <c r="BE280" s="694"/>
      <c r="BF280" s="526">
        <f t="shared" si="80"/>
        <v>229182</v>
      </c>
    </row>
    <row r="281" spans="1:58" ht="15.6" x14ac:dyDescent="0.2">
      <c r="A281" s="499"/>
      <c r="B281" s="478">
        <f t="shared" si="81"/>
        <v>63</v>
      </c>
      <c r="C281" s="479" t="s">
        <v>133</v>
      </c>
      <c r="D281" s="568">
        <v>681</v>
      </c>
      <c r="E281" s="481">
        <f t="shared" si="55"/>
        <v>32</v>
      </c>
      <c r="F281" s="569">
        <v>681</v>
      </c>
      <c r="G281" s="568">
        <v>1162</v>
      </c>
      <c r="H281" s="481">
        <f t="shared" si="56"/>
        <v>30</v>
      </c>
      <c r="I281" s="569">
        <v>1162</v>
      </c>
      <c r="J281" s="568">
        <v>1013</v>
      </c>
      <c r="K281" s="483">
        <f t="shared" si="57"/>
        <v>32</v>
      </c>
      <c r="L281" s="569">
        <v>1013</v>
      </c>
      <c r="M281" s="568">
        <v>1093</v>
      </c>
      <c r="N281" s="481">
        <f t="shared" si="58"/>
        <v>31</v>
      </c>
      <c r="O281" s="569">
        <v>1093</v>
      </c>
      <c r="P281" s="568">
        <v>1574</v>
      </c>
      <c r="Q281" s="481">
        <f t="shared" si="59"/>
        <v>27</v>
      </c>
      <c r="R281" s="569">
        <v>1574</v>
      </c>
      <c r="S281" s="568">
        <v>1004</v>
      </c>
      <c r="T281" s="481">
        <f t="shared" si="60"/>
        <v>32</v>
      </c>
      <c r="U281" s="569">
        <v>1004</v>
      </c>
      <c r="V281" s="568">
        <v>1434</v>
      </c>
      <c r="W281" s="481">
        <f t="shared" si="61"/>
        <v>27</v>
      </c>
      <c r="X281" s="569">
        <v>1434</v>
      </c>
      <c r="Y281" s="568">
        <v>954</v>
      </c>
      <c r="Z281" s="481">
        <f t="shared" si="62"/>
        <v>32</v>
      </c>
      <c r="AA281" s="569">
        <v>954</v>
      </c>
      <c r="AB281" s="568">
        <v>1604</v>
      </c>
      <c r="AC281" s="481">
        <f t="shared" si="63"/>
        <v>29</v>
      </c>
      <c r="AD281" s="569">
        <v>1604</v>
      </c>
      <c r="AE281" s="568">
        <v>1873</v>
      </c>
      <c r="AF281" s="481">
        <f t="shared" si="64"/>
        <v>24</v>
      </c>
      <c r="AG281" s="569">
        <v>1873</v>
      </c>
      <c r="AH281" s="570">
        <v>1314</v>
      </c>
      <c r="AI281" s="481">
        <f t="shared" si="65"/>
        <v>26</v>
      </c>
      <c r="AJ281" s="571">
        <v>1314</v>
      </c>
      <c r="AK281" s="568">
        <v>1056</v>
      </c>
      <c r="AL281" s="481">
        <f t="shared" si="66"/>
        <v>32</v>
      </c>
      <c r="AM281" s="569">
        <v>1056</v>
      </c>
      <c r="AN281" s="488">
        <f t="shared" si="67"/>
        <v>14762</v>
      </c>
      <c r="AO281" s="688">
        <f t="shared" si="68"/>
        <v>31</v>
      </c>
      <c r="AP281" s="490">
        <f t="shared" si="69"/>
        <v>14762</v>
      </c>
      <c r="AR281" s="513">
        <f t="shared" si="70"/>
        <v>6527</v>
      </c>
      <c r="AS281" s="630">
        <f t="shared" si="71"/>
        <v>31</v>
      </c>
      <c r="AT281" s="518">
        <f t="shared" si="72"/>
        <v>6527</v>
      </c>
      <c r="AU281" s="698">
        <f t="shared" si="73"/>
        <v>8235</v>
      </c>
      <c r="AV281" s="663">
        <f t="shared" si="74"/>
        <v>28</v>
      </c>
      <c r="AW281" s="518">
        <f t="shared" si="75"/>
        <v>8235</v>
      </c>
      <c r="AX281" s="513">
        <f t="shared" si="76"/>
        <v>1843</v>
      </c>
      <c r="AY281" s="663">
        <f t="shared" si="77"/>
        <v>31</v>
      </c>
      <c r="AZ281" s="518">
        <f t="shared" si="78"/>
        <v>1843</v>
      </c>
      <c r="BD281" s="497">
        <f t="shared" si="79"/>
        <v>14762</v>
      </c>
      <c r="BE281" s="694"/>
      <c r="BF281" s="526">
        <f t="shared" si="80"/>
        <v>14762</v>
      </c>
    </row>
    <row r="282" spans="1:58" ht="15.6" x14ac:dyDescent="0.2">
      <c r="A282" s="499"/>
      <c r="B282" s="500">
        <f t="shared" si="81"/>
        <v>64</v>
      </c>
      <c r="C282" s="501" t="s">
        <v>134</v>
      </c>
      <c r="D282" s="502"/>
      <c r="E282" s="503" t="e">
        <f t="shared" si="55"/>
        <v>#N/A</v>
      </c>
      <c r="F282" s="504"/>
      <c r="G282" s="502"/>
      <c r="H282" s="503" t="e">
        <f t="shared" si="56"/>
        <v>#N/A</v>
      </c>
      <c r="I282" s="504"/>
      <c r="J282" s="502"/>
      <c r="K282" s="505" t="e">
        <f t="shared" si="57"/>
        <v>#N/A</v>
      </c>
      <c r="L282" s="504"/>
      <c r="M282" s="502"/>
      <c r="N282" s="503" t="e">
        <f t="shared" si="58"/>
        <v>#N/A</v>
      </c>
      <c r="O282" s="504"/>
      <c r="P282" s="502"/>
      <c r="Q282" s="503" t="e">
        <f t="shared" si="59"/>
        <v>#N/A</v>
      </c>
      <c r="R282" s="504"/>
      <c r="S282" s="502"/>
      <c r="T282" s="503" t="e">
        <f t="shared" si="60"/>
        <v>#N/A</v>
      </c>
      <c r="U282" s="504"/>
      <c r="V282" s="502"/>
      <c r="W282" s="503" t="e">
        <f t="shared" si="61"/>
        <v>#N/A</v>
      </c>
      <c r="X282" s="504"/>
      <c r="Y282" s="502"/>
      <c r="Z282" s="503" t="e">
        <f t="shared" si="62"/>
        <v>#N/A</v>
      </c>
      <c r="AA282" s="504"/>
      <c r="AB282" s="502"/>
      <c r="AC282" s="503" t="e">
        <f t="shared" si="63"/>
        <v>#N/A</v>
      </c>
      <c r="AD282" s="504"/>
      <c r="AE282" s="502"/>
      <c r="AF282" s="503" t="e">
        <f t="shared" si="64"/>
        <v>#N/A</v>
      </c>
      <c r="AG282" s="504"/>
      <c r="AH282" s="507"/>
      <c r="AI282" s="503" t="e">
        <f t="shared" si="65"/>
        <v>#N/A</v>
      </c>
      <c r="AJ282" s="508"/>
      <c r="AK282" s="502"/>
      <c r="AL282" s="503" t="e">
        <f t="shared" si="66"/>
        <v>#N/A</v>
      </c>
      <c r="AM282" s="504"/>
      <c r="AN282" s="510">
        <f t="shared" si="67"/>
        <v>0</v>
      </c>
      <c r="AO282" s="696">
        <f t="shared" si="68"/>
        <v>51</v>
      </c>
      <c r="AP282" s="512">
        <f t="shared" si="69"/>
        <v>0</v>
      </c>
      <c r="AR282" s="513">
        <f t="shared" si="70"/>
        <v>0</v>
      </c>
      <c r="AS282" s="630">
        <f t="shared" si="71"/>
        <v>49</v>
      </c>
      <c r="AT282" s="706">
        <f t="shared" si="72"/>
        <v>0</v>
      </c>
      <c r="AU282" s="708">
        <f t="shared" si="73"/>
        <v>0</v>
      </c>
      <c r="AV282" s="663">
        <f t="shared" si="74"/>
        <v>47</v>
      </c>
      <c r="AW282" s="518">
        <f t="shared" si="75"/>
        <v>0</v>
      </c>
      <c r="AX282" s="513">
        <f t="shared" si="76"/>
        <v>0</v>
      </c>
      <c r="AY282" s="663">
        <f t="shared" si="77"/>
        <v>46</v>
      </c>
      <c r="AZ282" s="518">
        <f t="shared" si="78"/>
        <v>0</v>
      </c>
      <c r="BD282" s="497">
        <f t="shared" si="79"/>
        <v>0</v>
      </c>
      <c r="BE282" s="694"/>
      <c r="BF282" s="498">
        <f t="shared" si="80"/>
        <v>0</v>
      </c>
    </row>
    <row r="283" spans="1:58" ht="15.6" x14ac:dyDescent="0.2">
      <c r="A283" s="499"/>
      <c r="B283" s="478">
        <f t="shared" si="81"/>
        <v>65</v>
      </c>
      <c r="C283" s="479" t="s">
        <v>135</v>
      </c>
      <c r="D283" s="480"/>
      <c r="E283" s="481" t="e">
        <f t="shared" ref="E283:E299" si="82">RANK(D283,$D$219:$D$299,0)</f>
        <v>#N/A</v>
      </c>
      <c r="F283" s="482"/>
      <c r="G283" s="480"/>
      <c r="H283" s="481" t="e">
        <f t="shared" ref="H283:H299" si="83">RANK(G283,$G$219:$G$299,0)</f>
        <v>#N/A</v>
      </c>
      <c r="I283" s="482"/>
      <c r="J283" s="480"/>
      <c r="K283" s="483" t="e">
        <f t="shared" ref="K283:K299" si="84">RANK(J283,$J$219:$J$299)</f>
        <v>#N/A</v>
      </c>
      <c r="L283" s="482"/>
      <c r="M283" s="480"/>
      <c r="N283" s="481" t="e">
        <f t="shared" ref="N283:N299" si="85">RANK(M283,$M$219:$M$299)</f>
        <v>#N/A</v>
      </c>
      <c r="O283" s="482"/>
      <c r="P283" s="480"/>
      <c r="Q283" s="481" t="e">
        <f t="shared" ref="Q283:Q299" si="86">RANK(P283,$P$219:$P$299)</f>
        <v>#N/A</v>
      </c>
      <c r="R283" s="482"/>
      <c r="S283" s="480"/>
      <c r="T283" s="481" t="e">
        <f t="shared" ref="T283:T299" si="87">RANK(S283,$S$219:$S$299)</f>
        <v>#N/A</v>
      </c>
      <c r="U283" s="482"/>
      <c r="V283" s="480"/>
      <c r="W283" s="481" t="e">
        <f t="shared" ref="W283:W299" si="88">RANK(V283,$V$219:$V$299)</f>
        <v>#N/A</v>
      </c>
      <c r="X283" s="482"/>
      <c r="Y283" s="480"/>
      <c r="Z283" s="481" t="e">
        <f t="shared" ref="Z283:Z299" si="89">RANK(Y283,$Y$219:$Y$299)</f>
        <v>#N/A</v>
      </c>
      <c r="AA283" s="482"/>
      <c r="AB283" s="480"/>
      <c r="AC283" s="481" t="e">
        <f t="shared" ref="AC283:AC299" si="90">RANK(AB283,$AB$219:$AB$299)</f>
        <v>#N/A</v>
      </c>
      <c r="AD283" s="482"/>
      <c r="AE283" s="480"/>
      <c r="AF283" s="481" t="e">
        <f t="shared" ref="AF283:AF299" si="91">RANK(AE283,$AE$219:$AE$299)</f>
        <v>#N/A</v>
      </c>
      <c r="AG283" s="482"/>
      <c r="AH283" s="485"/>
      <c r="AI283" s="481" t="e">
        <f t="shared" ref="AI283:AI299" si="92">RANK(AH283,$AH$219:$AH$299)</f>
        <v>#N/A</v>
      </c>
      <c r="AJ283" s="486"/>
      <c r="AK283" s="480"/>
      <c r="AL283" s="481" t="e">
        <f t="shared" ref="AL283:AL299" si="93">RANK(AK283,$AK$219:$AK$299)</f>
        <v>#N/A</v>
      </c>
      <c r="AM283" s="482"/>
      <c r="AN283" s="488">
        <f t="shared" ref="AN283:AN300" si="94">SUMIF($D$5:$AM$5,$AN$5,D283:AM283)</f>
        <v>0</v>
      </c>
      <c r="AO283" s="688">
        <f t="shared" ref="AO283:AO299" si="95">RANK(AN283,$AN$219:$AN$299)</f>
        <v>51</v>
      </c>
      <c r="AP283" s="490">
        <f t="shared" ref="AP283:AP300" si="96">SUMIF($D$5:$AM$5,$AP$5,D283:AM283)</f>
        <v>0</v>
      </c>
      <c r="AR283" s="513">
        <f t="shared" ref="AR283:AR300" si="97">SUMIF($D$5:$U$5,$AR$5,D283:U283)</f>
        <v>0</v>
      </c>
      <c r="AS283" s="630">
        <f t="shared" ref="AS283:AS299" si="98">RANK(AR283,$AR$219:$AR$299)</f>
        <v>49</v>
      </c>
      <c r="AT283" s="515">
        <f t="shared" ref="AT283:AT300" si="99">SUMIF($D$5:$U$5,$AT$5,D283:U283)</f>
        <v>0</v>
      </c>
      <c r="AU283" s="513">
        <f t="shared" ref="AU283:AU300" si="100">SUMIF($V$5:$AM$5,$AU$5,V283:AM283)</f>
        <v>0</v>
      </c>
      <c r="AV283" s="663">
        <f t="shared" ref="AV283:AV298" si="101">RANK(AU283,$AU$219:$AU$298)</f>
        <v>47</v>
      </c>
      <c r="AW283" s="518">
        <f t="shared" ref="AW283:AW300" si="102">SUMIF($V$5:$AM$5,$AW$5,V283:AM283)</f>
        <v>0</v>
      </c>
      <c r="AX283" s="513">
        <f t="shared" ref="AX283:AX300" si="103">SUMIF($D$5:$I$5,$AX$5,D283:I283)</f>
        <v>0</v>
      </c>
      <c r="AY283" s="663">
        <f t="shared" ref="AY283:AY299" si="104">RANK(AX283,$AX$219:$AX$298)</f>
        <v>46</v>
      </c>
      <c r="AZ283" s="518">
        <f t="shared" ref="AZ283:AZ300" si="105">SUMIF($D$5:$I$5,$AZ$5,D283:I283)</f>
        <v>0</v>
      </c>
      <c r="BD283" s="497">
        <f t="shared" ref="BD283:BD300" si="106">AR283+AU283</f>
        <v>0</v>
      </c>
      <c r="BE283" s="694"/>
      <c r="BF283" s="498">
        <f t="shared" ref="BF283:BF300" si="107">AT283+AW283</f>
        <v>0</v>
      </c>
    </row>
    <row r="284" spans="1:58" ht="15.6" x14ac:dyDescent="0.2">
      <c r="A284" s="528"/>
      <c r="B284" s="578">
        <f t="shared" si="81"/>
        <v>66</v>
      </c>
      <c r="C284" s="579" t="s">
        <v>136</v>
      </c>
      <c r="D284" s="502">
        <v>289</v>
      </c>
      <c r="E284" s="503">
        <f t="shared" si="82"/>
        <v>37</v>
      </c>
      <c r="F284" s="504">
        <v>289</v>
      </c>
      <c r="G284" s="502">
        <v>1548</v>
      </c>
      <c r="H284" s="503">
        <f t="shared" si="83"/>
        <v>25</v>
      </c>
      <c r="I284" s="504">
        <v>1548</v>
      </c>
      <c r="J284" s="502">
        <v>2143</v>
      </c>
      <c r="K284" s="505">
        <f t="shared" si="84"/>
        <v>25</v>
      </c>
      <c r="L284" s="504">
        <v>2143</v>
      </c>
      <c r="M284" s="502">
        <v>2132</v>
      </c>
      <c r="N284" s="580">
        <f t="shared" si="85"/>
        <v>24</v>
      </c>
      <c r="O284" s="504">
        <v>2132</v>
      </c>
      <c r="P284" s="502">
        <v>3349</v>
      </c>
      <c r="Q284" s="580">
        <f t="shared" si="86"/>
        <v>22</v>
      </c>
      <c r="R284" s="504">
        <v>3349</v>
      </c>
      <c r="S284" s="502">
        <v>1837</v>
      </c>
      <c r="T284" s="580">
        <f t="shared" si="87"/>
        <v>26</v>
      </c>
      <c r="U284" s="504">
        <v>1837</v>
      </c>
      <c r="V284" s="502">
        <v>1774</v>
      </c>
      <c r="W284" s="580">
        <f t="shared" si="88"/>
        <v>25</v>
      </c>
      <c r="X284" s="504">
        <v>1774</v>
      </c>
      <c r="Y284" s="502">
        <v>2170</v>
      </c>
      <c r="Z284" s="580">
        <f t="shared" si="89"/>
        <v>23</v>
      </c>
      <c r="AA284" s="504">
        <v>2170</v>
      </c>
      <c r="AB284" s="502">
        <v>3420</v>
      </c>
      <c r="AC284" s="580">
        <f t="shared" si="90"/>
        <v>21</v>
      </c>
      <c r="AD284" s="504">
        <v>3420</v>
      </c>
      <c r="AE284" s="502">
        <v>3297</v>
      </c>
      <c r="AF284" s="580">
        <f t="shared" si="91"/>
        <v>20</v>
      </c>
      <c r="AG284" s="504">
        <v>3297</v>
      </c>
      <c r="AH284" s="507">
        <v>1625</v>
      </c>
      <c r="AI284" s="580">
        <f t="shared" si="92"/>
        <v>23</v>
      </c>
      <c r="AJ284" s="508">
        <v>1625</v>
      </c>
      <c r="AK284" s="502">
        <v>3606</v>
      </c>
      <c r="AL284" s="580">
        <f t="shared" si="93"/>
        <v>21</v>
      </c>
      <c r="AM284" s="504">
        <v>3606</v>
      </c>
      <c r="AN284" s="510">
        <f t="shared" si="94"/>
        <v>27190</v>
      </c>
      <c r="AO284" s="581">
        <f t="shared" si="95"/>
        <v>24</v>
      </c>
      <c r="AP284" s="512">
        <f t="shared" si="96"/>
        <v>27190</v>
      </c>
      <c r="AR284" s="513">
        <f t="shared" si="97"/>
        <v>11298</v>
      </c>
      <c r="AS284" s="703">
        <f t="shared" si="98"/>
        <v>25</v>
      </c>
      <c r="AT284" s="518">
        <f t="shared" si="99"/>
        <v>11298</v>
      </c>
      <c r="AU284" s="707">
        <f t="shared" si="100"/>
        <v>15892</v>
      </c>
      <c r="AV284" s="602">
        <f t="shared" si="101"/>
        <v>23</v>
      </c>
      <c r="AW284" s="518">
        <f t="shared" si="102"/>
        <v>15892</v>
      </c>
      <c r="AX284" s="513">
        <f t="shared" si="103"/>
        <v>1837</v>
      </c>
      <c r="AY284" s="602">
        <f t="shared" si="104"/>
        <v>32</v>
      </c>
      <c r="AZ284" s="518">
        <f t="shared" si="105"/>
        <v>1837</v>
      </c>
      <c r="BD284" s="497">
        <f t="shared" si="106"/>
        <v>27190</v>
      </c>
      <c r="BE284" s="545"/>
      <c r="BF284" s="498">
        <f t="shared" si="107"/>
        <v>27190</v>
      </c>
    </row>
    <row r="285" spans="1:58" ht="15.6" x14ac:dyDescent="0.2">
      <c r="A285" s="547" t="s">
        <v>137</v>
      </c>
      <c r="B285" s="582">
        <f t="shared" ref="B285:B300" si="108">B284+1</f>
        <v>67</v>
      </c>
      <c r="C285" s="583" t="s">
        <v>138</v>
      </c>
      <c r="D285" s="613">
        <v>120</v>
      </c>
      <c r="E285" s="585">
        <f t="shared" si="82"/>
        <v>41</v>
      </c>
      <c r="F285" s="614">
        <v>120</v>
      </c>
      <c r="G285" s="613">
        <v>313</v>
      </c>
      <c r="H285" s="585">
        <f t="shared" si="83"/>
        <v>38</v>
      </c>
      <c r="I285" s="614">
        <v>313</v>
      </c>
      <c r="J285" s="613">
        <v>323</v>
      </c>
      <c r="K285" s="587">
        <f t="shared" si="84"/>
        <v>39</v>
      </c>
      <c r="L285" s="614">
        <v>323</v>
      </c>
      <c r="M285" s="613">
        <v>244</v>
      </c>
      <c r="N285" s="481">
        <f t="shared" si="85"/>
        <v>40</v>
      </c>
      <c r="O285" s="614">
        <v>244</v>
      </c>
      <c r="P285" s="613">
        <v>159</v>
      </c>
      <c r="Q285" s="481">
        <f t="shared" si="86"/>
        <v>40</v>
      </c>
      <c r="R285" s="614">
        <v>159</v>
      </c>
      <c r="S285" s="613">
        <v>195</v>
      </c>
      <c r="T285" s="481">
        <f t="shared" si="87"/>
        <v>39</v>
      </c>
      <c r="U285" s="614">
        <v>195</v>
      </c>
      <c r="V285" s="613">
        <v>299</v>
      </c>
      <c r="W285" s="481">
        <f t="shared" si="88"/>
        <v>35</v>
      </c>
      <c r="X285" s="614">
        <v>299</v>
      </c>
      <c r="Y285" s="613">
        <v>262</v>
      </c>
      <c r="Z285" s="481">
        <f t="shared" si="89"/>
        <v>37</v>
      </c>
      <c r="AA285" s="614">
        <v>262</v>
      </c>
      <c r="AB285" s="613">
        <v>229</v>
      </c>
      <c r="AC285" s="481">
        <f t="shared" si="90"/>
        <v>38</v>
      </c>
      <c r="AD285" s="614">
        <v>229</v>
      </c>
      <c r="AE285" s="613">
        <v>335</v>
      </c>
      <c r="AF285" s="481">
        <f t="shared" si="91"/>
        <v>35</v>
      </c>
      <c r="AG285" s="614">
        <v>335</v>
      </c>
      <c r="AH285" s="615">
        <v>390</v>
      </c>
      <c r="AI285" s="481">
        <f t="shared" si="92"/>
        <v>35</v>
      </c>
      <c r="AJ285" s="616">
        <v>390</v>
      </c>
      <c r="AK285" s="613">
        <v>413</v>
      </c>
      <c r="AL285" s="481">
        <f t="shared" si="93"/>
        <v>35</v>
      </c>
      <c r="AM285" s="614">
        <v>413</v>
      </c>
      <c r="AN285" s="592">
        <f t="shared" si="94"/>
        <v>3282</v>
      </c>
      <c r="AO285" s="688">
        <f t="shared" si="95"/>
        <v>40</v>
      </c>
      <c r="AP285" s="593">
        <f t="shared" si="96"/>
        <v>3282</v>
      </c>
      <c r="AR285" s="560">
        <f t="shared" si="97"/>
        <v>1354</v>
      </c>
      <c r="AS285" s="630">
        <f t="shared" si="98"/>
        <v>44</v>
      </c>
      <c r="AT285" s="565">
        <f t="shared" si="99"/>
        <v>1354</v>
      </c>
      <c r="AU285" s="702">
        <f t="shared" si="100"/>
        <v>1928</v>
      </c>
      <c r="AV285" s="663">
        <f t="shared" si="101"/>
        <v>37</v>
      </c>
      <c r="AW285" s="565">
        <f t="shared" si="102"/>
        <v>1928</v>
      </c>
      <c r="AX285" s="560">
        <f t="shared" si="103"/>
        <v>433</v>
      </c>
      <c r="AY285" s="663">
        <f t="shared" si="104"/>
        <v>40</v>
      </c>
      <c r="AZ285" s="565">
        <f t="shared" si="105"/>
        <v>433</v>
      </c>
      <c r="BD285" s="566">
        <f t="shared" si="106"/>
        <v>3282</v>
      </c>
      <c r="BE285" s="694"/>
      <c r="BF285" s="612">
        <f t="shared" si="107"/>
        <v>3282</v>
      </c>
    </row>
    <row r="286" spans="1:58" ht="14.25" customHeight="1" x14ac:dyDescent="0.2">
      <c r="A286" s="499"/>
      <c r="B286" s="500">
        <f t="shared" si="108"/>
        <v>68</v>
      </c>
      <c r="C286" s="501" t="s">
        <v>139</v>
      </c>
      <c r="D286" s="502">
        <v>689</v>
      </c>
      <c r="E286" s="503">
        <f t="shared" si="82"/>
        <v>31</v>
      </c>
      <c r="F286" s="504">
        <v>689</v>
      </c>
      <c r="G286" s="502">
        <v>469</v>
      </c>
      <c r="H286" s="503">
        <f t="shared" si="83"/>
        <v>35</v>
      </c>
      <c r="I286" s="504">
        <v>469</v>
      </c>
      <c r="J286" s="502">
        <v>575</v>
      </c>
      <c r="K286" s="505">
        <f t="shared" si="84"/>
        <v>36</v>
      </c>
      <c r="L286" s="504">
        <v>575</v>
      </c>
      <c r="M286" s="502">
        <v>402</v>
      </c>
      <c r="N286" s="503">
        <f t="shared" si="85"/>
        <v>35</v>
      </c>
      <c r="O286" s="504">
        <v>402</v>
      </c>
      <c r="P286" s="502">
        <v>453</v>
      </c>
      <c r="Q286" s="503">
        <f t="shared" si="86"/>
        <v>35</v>
      </c>
      <c r="R286" s="504">
        <v>453</v>
      </c>
      <c r="S286" s="502">
        <v>350</v>
      </c>
      <c r="T286" s="503">
        <f t="shared" si="87"/>
        <v>35</v>
      </c>
      <c r="U286" s="504">
        <v>350</v>
      </c>
      <c r="V286" s="502">
        <v>353</v>
      </c>
      <c r="W286" s="503">
        <f t="shared" si="88"/>
        <v>34</v>
      </c>
      <c r="X286" s="504">
        <v>353</v>
      </c>
      <c r="Y286" s="502">
        <v>446</v>
      </c>
      <c r="Z286" s="503">
        <f t="shared" si="89"/>
        <v>34</v>
      </c>
      <c r="AA286" s="504">
        <v>446</v>
      </c>
      <c r="AB286" s="502">
        <v>361</v>
      </c>
      <c r="AC286" s="503">
        <f t="shared" si="90"/>
        <v>37</v>
      </c>
      <c r="AD286" s="504">
        <v>361</v>
      </c>
      <c r="AE286" s="502">
        <v>195</v>
      </c>
      <c r="AF286" s="503">
        <f t="shared" si="91"/>
        <v>37</v>
      </c>
      <c r="AG286" s="504">
        <v>195</v>
      </c>
      <c r="AH286" s="507">
        <v>154</v>
      </c>
      <c r="AI286" s="503">
        <f t="shared" si="92"/>
        <v>39</v>
      </c>
      <c r="AJ286" s="508">
        <v>154</v>
      </c>
      <c r="AK286" s="502">
        <v>304</v>
      </c>
      <c r="AL286" s="503">
        <f t="shared" si="93"/>
        <v>37</v>
      </c>
      <c r="AM286" s="504">
        <v>304</v>
      </c>
      <c r="AN286" s="510">
        <f t="shared" si="94"/>
        <v>4751</v>
      </c>
      <c r="AO286" s="696">
        <f t="shared" si="95"/>
        <v>37</v>
      </c>
      <c r="AP286" s="512">
        <f t="shared" si="96"/>
        <v>4751</v>
      </c>
      <c r="AR286" s="513">
        <f t="shared" si="97"/>
        <v>2938</v>
      </c>
      <c r="AS286" s="630">
        <f t="shared" si="98"/>
        <v>36</v>
      </c>
      <c r="AT286" s="706">
        <f t="shared" si="99"/>
        <v>2938</v>
      </c>
      <c r="AU286" s="708">
        <f t="shared" si="100"/>
        <v>1813</v>
      </c>
      <c r="AV286" s="663">
        <f t="shared" si="101"/>
        <v>38</v>
      </c>
      <c r="AW286" s="518">
        <f t="shared" si="102"/>
        <v>1813</v>
      </c>
      <c r="AX286" s="513">
        <f t="shared" si="103"/>
        <v>1158</v>
      </c>
      <c r="AY286" s="663">
        <f t="shared" si="104"/>
        <v>36</v>
      </c>
      <c r="AZ286" s="518">
        <f t="shared" si="105"/>
        <v>1158</v>
      </c>
      <c r="BD286" s="497">
        <f t="shared" si="106"/>
        <v>4751</v>
      </c>
      <c r="BE286" s="694"/>
      <c r="BF286" s="498">
        <f t="shared" si="107"/>
        <v>4751</v>
      </c>
    </row>
    <row r="287" spans="1:58" ht="15.6" x14ac:dyDescent="0.2">
      <c r="A287" s="499"/>
      <c r="B287" s="478">
        <f t="shared" si="108"/>
        <v>69</v>
      </c>
      <c r="C287" s="479" t="s">
        <v>140</v>
      </c>
      <c r="D287" s="568">
        <v>1399</v>
      </c>
      <c r="E287" s="481">
        <f t="shared" si="82"/>
        <v>27</v>
      </c>
      <c r="F287" s="569">
        <v>1399</v>
      </c>
      <c r="G287" s="568">
        <v>1591</v>
      </c>
      <c r="H287" s="481">
        <f t="shared" si="83"/>
        <v>24</v>
      </c>
      <c r="I287" s="569">
        <v>1591</v>
      </c>
      <c r="J287" s="568">
        <v>1261</v>
      </c>
      <c r="K287" s="483">
        <f t="shared" si="84"/>
        <v>30</v>
      </c>
      <c r="L287" s="569">
        <v>1261</v>
      </c>
      <c r="M287" s="568">
        <v>1998</v>
      </c>
      <c r="N287" s="481">
        <f t="shared" si="85"/>
        <v>26</v>
      </c>
      <c r="O287" s="569">
        <v>1998</v>
      </c>
      <c r="P287" s="568">
        <v>1461</v>
      </c>
      <c r="Q287" s="481">
        <f t="shared" si="86"/>
        <v>29</v>
      </c>
      <c r="R287" s="569">
        <v>1461</v>
      </c>
      <c r="S287" s="568">
        <v>1094</v>
      </c>
      <c r="T287" s="481">
        <f t="shared" si="87"/>
        <v>29</v>
      </c>
      <c r="U287" s="569">
        <v>1094</v>
      </c>
      <c r="V287" s="568">
        <v>1256</v>
      </c>
      <c r="W287" s="481">
        <f t="shared" si="88"/>
        <v>30</v>
      </c>
      <c r="X287" s="569">
        <v>1256</v>
      </c>
      <c r="Y287" s="568">
        <v>1102</v>
      </c>
      <c r="Z287" s="481">
        <f t="shared" si="89"/>
        <v>31</v>
      </c>
      <c r="AA287" s="569">
        <v>1102</v>
      </c>
      <c r="AB287" s="568">
        <v>1146</v>
      </c>
      <c r="AC287" s="481">
        <f t="shared" si="90"/>
        <v>32</v>
      </c>
      <c r="AD287" s="569">
        <v>1146</v>
      </c>
      <c r="AE287" s="568">
        <v>1395</v>
      </c>
      <c r="AF287" s="481">
        <f t="shared" si="91"/>
        <v>29</v>
      </c>
      <c r="AG287" s="569">
        <v>1395</v>
      </c>
      <c r="AH287" s="570">
        <v>983</v>
      </c>
      <c r="AI287" s="481">
        <f t="shared" si="92"/>
        <v>29</v>
      </c>
      <c r="AJ287" s="571">
        <v>983</v>
      </c>
      <c r="AK287" s="568">
        <v>1223</v>
      </c>
      <c r="AL287" s="481">
        <f t="shared" si="93"/>
        <v>30</v>
      </c>
      <c r="AM287" s="569">
        <v>1223</v>
      </c>
      <c r="AN287" s="488">
        <f t="shared" si="94"/>
        <v>15909</v>
      </c>
      <c r="AO287" s="688">
        <f t="shared" si="95"/>
        <v>30</v>
      </c>
      <c r="AP287" s="490">
        <f t="shared" si="96"/>
        <v>15909</v>
      </c>
      <c r="AR287" s="513">
        <f t="shared" si="97"/>
        <v>8804</v>
      </c>
      <c r="AS287" s="630">
        <f t="shared" si="98"/>
        <v>29</v>
      </c>
      <c r="AT287" s="518">
        <f t="shared" si="99"/>
        <v>8804</v>
      </c>
      <c r="AU287" s="698">
        <f t="shared" si="100"/>
        <v>7105</v>
      </c>
      <c r="AV287" s="663">
        <f t="shared" si="101"/>
        <v>31</v>
      </c>
      <c r="AW287" s="518">
        <f t="shared" si="102"/>
        <v>7105</v>
      </c>
      <c r="AX287" s="513">
        <f t="shared" si="103"/>
        <v>2990</v>
      </c>
      <c r="AY287" s="663">
        <f t="shared" si="104"/>
        <v>25</v>
      </c>
      <c r="AZ287" s="518">
        <f t="shared" si="105"/>
        <v>2990</v>
      </c>
      <c r="BD287" s="497">
        <f t="shared" si="106"/>
        <v>15909</v>
      </c>
      <c r="BE287" s="694"/>
      <c r="BF287" s="526">
        <f t="shared" si="107"/>
        <v>15909</v>
      </c>
    </row>
    <row r="288" spans="1:58" ht="15.6" x14ac:dyDescent="0.2">
      <c r="A288" s="499"/>
      <c r="B288" s="500">
        <f t="shared" si="108"/>
        <v>70</v>
      </c>
      <c r="C288" s="501" t="s">
        <v>141</v>
      </c>
      <c r="D288" s="519">
        <v>1768</v>
      </c>
      <c r="E288" s="503">
        <f t="shared" si="82"/>
        <v>23</v>
      </c>
      <c r="F288" s="520">
        <v>1768</v>
      </c>
      <c r="G288" s="519">
        <v>1870</v>
      </c>
      <c r="H288" s="503">
        <f t="shared" si="83"/>
        <v>23</v>
      </c>
      <c r="I288" s="520">
        <v>1870</v>
      </c>
      <c r="J288" s="519">
        <v>1877</v>
      </c>
      <c r="K288" s="505">
        <f t="shared" si="84"/>
        <v>27</v>
      </c>
      <c r="L288" s="520">
        <v>1877</v>
      </c>
      <c r="M288" s="519">
        <v>2094</v>
      </c>
      <c r="N288" s="503">
        <f t="shared" si="85"/>
        <v>25</v>
      </c>
      <c r="O288" s="520">
        <v>2094</v>
      </c>
      <c r="P288" s="519">
        <v>1741</v>
      </c>
      <c r="Q288" s="503">
        <f t="shared" si="86"/>
        <v>25</v>
      </c>
      <c r="R288" s="520">
        <v>1741</v>
      </c>
      <c r="S288" s="519">
        <v>2040</v>
      </c>
      <c r="T288" s="503">
        <f t="shared" si="87"/>
        <v>25</v>
      </c>
      <c r="U288" s="520">
        <v>2040</v>
      </c>
      <c r="V288" s="519">
        <v>2214</v>
      </c>
      <c r="W288" s="503">
        <f t="shared" si="88"/>
        <v>23</v>
      </c>
      <c r="X288" s="520">
        <v>2214</v>
      </c>
      <c r="Y288" s="519">
        <v>1472</v>
      </c>
      <c r="Z288" s="503">
        <f t="shared" si="89"/>
        <v>27</v>
      </c>
      <c r="AA288" s="520">
        <v>1472</v>
      </c>
      <c r="AB288" s="519">
        <v>1770</v>
      </c>
      <c r="AC288" s="503">
        <f t="shared" si="90"/>
        <v>26</v>
      </c>
      <c r="AD288" s="520">
        <v>1770</v>
      </c>
      <c r="AE288" s="519">
        <v>1802</v>
      </c>
      <c r="AF288" s="503">
        <f t="shared" si="91"/>
        <v>25</v>
      </c>
      <c r="AG288" s="520">
        <v>1802</v>
      </c>
      <c r="AH288" s="521">
        <v>1563</v>
      </c>
      <c r="AI288" s="503">
        <f t="shared" si="92"/>
        <v>24</v>
      </c>
      <c r="AJ288" s="522">
        <v>1563</v>
      </c>
      <c r="AK288" s="519">
        <v>1934</v>
      </c>
      <c r="AL288" s="503">
        <f t="shared" si="93"/>
        <v>24</v>
      </c>
      <c r="AM288" s="520">
        <v>1934</v>
      </c>
      <c r="AN288" s="510">
        <f t="shared" si="94"/>
        <v>22145</v>
      </c>
      <c r="AO288" s="696">
        <f t="shared" si="95"/>
        <v>25</v>
      </c>
      <c r="AP288" s="512">
        <f t="shared" si="96"/>
        <v>22145</v>
      </c>
      <c r="AR288" s="513">
        <f t="shared" si="97"/>
        <v>11390</v>
      </c>
      <c r="AS288" s="630">
        <f t="shared" si="98"/>
        <v>24</v>
      </c>
      <c r="AT288" s="518">
        <f t="shared" si="99"/>
        <v>11390</v>
      </c>
      <c r="AU288" s="707">
        <f t="shared" si="100"/>
        <v>10755</v>
      </c>
      <c r="AV288" s="663">
        <f t="shared" si="101"/>
        <v>25</v>
      </c>
      <c r="AW288" s="518">
        <f t="shared" si="102"/>
        <v>10755</v>
      </c>
      <c r="AX288" s="513">
        <f t="shared" si="103"/>
        <v>3638</v>
      </c>
      <c r="AY288" s="663">
        <f t="shared" si="104"/>
        <v>23</v>
      </c>
      <c r="AZ288" s="518">
        <f t="shared" si="105"/>
        <v>3638</v>
      </c>
      <c r="BD288" s="497">
        <f t="shared" si="106"/>
        <v>22145</v>
      </c>
      <c r="BE288" s="694"/>
      <c r="BF288" s="526">
        <f t="shared" si="107"/>
        <v>22145</v>
      </c>
    </row>
    <row r="289" spans="1:58" ht="15.6" x14ac:dyDescent="0.2">
      <c r="A289" s="499"/>
      <c r="B289" s="478">
        <f t="shared" si="108"/>
        <v>71</v>
      </c>
      <c r="C289" s="479" t="s">
        <v>142</v>
      </c>
      <c r="D289" s="568">
        <v>8224</v>
      </c>
      <c r="E289" s="481">
        <f t="shared" si="82"/>
        <v>9</v>
      </c>
      <c r="F289" s="569">
        <v>8224</v>
      </c>
      <c r="G289" s="568">
        <v>3649</v>
      </c>
      <c r="H289" s="481">
        <f t="shared" si="83"/>
        <v>17</v>
      </c>
      <c r="I289" s="569">
        <v>3649</v>
      </c>
      <c r="J289" s="568">
        <v>5224</v>
      </c>
      <c r="K289" s="483">
        <f t="shared" si="84"/>
        <v>16</v>
      </c>
      <c r="L289" s="569">
        <v>5224</v>
      </c>
      <c r="M289" s="568">
        <v>4324</v>
      </c>
      <c r="N289" s="481">
        <f t="shared" si="85"/>
        <v>16</v>
      </c>
      <c r="O289" s="569">
        <v>4324</v>
      </c>
      <c r="P289" s="568">
        <v>5303</v>
      </c>
      <c r="Q289" s="481">
        <f t="shared" si="86"/>
        <v>15</v>
      </c>
      <c r="R289" s="569">
        <v>5303</v>
      </c>
      <c r="S289" s="568">
        <v>3340</v>
      </c>
      <c r="T289" s="481">
        <f t="shared" si="87"/>
        <v>19</v>
      </c>
      <c r="U289" s="569">
        <v>3340</v>
      </c>
      <c r="V289" s="568">
        <v>5237</v>
      </c>
      <c r="W289" s="481">
        <f t="shared" si="88"/>
        <v>15</v>
      </c>
      <c r="X289" s="569">
        <v>5237</v>
      </c>
      <c r="Y289" s="568">
        <v>4649</v>
      </c>
      <c r="Z289" s="481">
        <f t="shared" si="89"/>
        <v>19</v>
      </c>
      <c r="AA289" s="569">
        <v>4649</v>
      </c>
      <c r="AB289" s="568">
        <v>4176</v>
      </c>
      <c r="AC289" s="481">
        <f t="shared" si="90"/>
        <v>17</v>
      </c>
      <c r="AD289" s="569">
        <v>4176</v>
      </c>
      <c r="AE289" s="568">
        <v>2960</v>
      </c>
      <c r="AF289" s="481">
        <f t="shared" si="91"/>
        <v>22</v>
      </c>
      <c r="AG289" s="569">
        <v>2960</v>
      </c>
      <c r="AH289" s="570">
        <v>4173</v>
      </c>
      <c r="AI289" s="481">
        <f t="shared" si="92"/>
        <v>16</v>
      </c>
      <c r="AJ289" s="571">
        <v>4173</v>
      </c>
      <c r="AK289" s="568">
        <v>3821</v>
      </c>
      <c r="AL289" s="481">
        <f t="shared" si="93"/>
        <v>17</v>
      </c>
      <c r="AM289" s="569">
        <v>3821</v>
      </c>
      <c r="AN289" s="488">
        <f t="shared" si="94"/>
        <v>55080</v>
      </c>
      <c r="AO289" s="688">
        <f t="shared" si="95"/>
        <v>17</v>
      </c>
      <c r="AP289" s="490">
        <f t="shared" si="96"/>
        <v>55080</v>
      </c>
      <c r="AR289" s="513">
        <f t="shared" si="97"/>
        <v>30064</v>
      </c>
      <c r="AS289" s="630">
        <f t="shared" si="98"/>
        <v>15</v>
      </c>
      <c r="AT289" s="518">
        <f t="shared" si="99"/>
        <v>30064</v>
      </c>
      <c r="AU289" s="698">
        <f t="shared" si="100"/>
        <v>25016</v>
      </c>
      <c r="AV289" s="663">
        <f t="shared" si="101"/>
        <v>18</v>
      </c>
      <c r="AW289" s="518">
        <f t="shared" si="102"/>
        <v>25016</v>
      </c>
      <c r="AX289" s="513">
        <f t="shared" si="103"/>
        <v>11873</v>
      </c>
      <c r="AY289" s="663">
        <f t="shared" si="104"/>
        <v>13</v>
      </c>
      <c r="AZ289" s="518">
        <f t="shared" si="105"/>
        <v>11873</v>
      </c>
      <c r="BD289" s="497">
        <f t="shared" si="106"/>
        <v>55080</v>
      </c>
      <c r="BE289" s="694"/>
      <c r="BF289" s="526">
        <f t="shared" si="107"/>
        <v>55080</v>
      </c>
    </row>
    <row r="290" spans="1:58" ht="15.6" x14ac:dyDescent="0.2">
      <c r="A290" s="499"/>
      <c r="B290" s="500">
        <f t="shared" si="108"/>
        <v>72</v>
      </c>
      <c r="C290" s="501" t="s">
        <v>143</v>
      </c>
      <c r="D290" s="519">
        <v>1222</v>
      </c>
      <c r="E290" s="503">
        <f t="shared" si="82"/>
        <v>29</v>
      </c>
      <c r="F290" s="520">
        <v>1222</v>
      </c>
      <c r="G290" s="519">
        <v>1389</v>
      </c>
      <c r="H290" s="503">
        <f t="shared" si="83"/>
        <v>27</v>
      </c>
      <c r="I290" s="520">
        <v>1389</v>
      </c>
      <c r="J290" s="519">
        <v>1367</v>
      </c>
      <c r="K290" s="505">
        <f t="shared" si="84"/>
        <v>29</v>
      </c>
      <c r="L290" s="520">
        <v>1367</v>
      </c>
      <c r="M290" s="519">
        <v>1407</v>
      </c>
      <c r="N290" s="503">
        <f t="shared" si="85"/>
        <v>30</v>
      </c>
      <c r="O290" s="520">
        <v>1407</v>
      </c>
      <c r="P290" s="519">
        <v>939</v>
      </c>
      <c r="Q290" s="503">
        <f t="shared" si="86"/>
        <v>31</v>
      </c>
      <c r="R290" s="520">
        <v>939</v>
      </c>
      <c r="S290" s="519">
        <v>1026</v>
      </c>
      <c r="T290" s="503">
        <f t="shared" si="87"/>
        <v>31</v>
      </c>
      <c r="U290" s="520">
        <v>1026</v>
      </c>
      <c r="V290" s="519">
        <v>1672</v>
      </c>
      <c r="W290" s="503">
        <f t="shared" si="88"/>
        <v>26</v>
      </c>
      <c r="X290" s="520">
        <v>1672</v>
      </c>
      <c r="Y290" s="519">
        <v>1868</v>
      </c>
      <c r="Z290" s="503">
        <f t="shared" si="89"/>
        <v>24</v>
      </c>
      <c r="AA290" s="520">
        <v>1868</v>
      </c>
      <c r="AB290" s="519">
        <v>1308</v>
      </c>
      <c r="AC290" s="503">
        <f t="shared" si="90"/>
        <v>31</v>
      </c>
      <c r="AD290" s="520">
        <v>1308</v>
      </c>
      <c r="AE290" s="519">
        <v>1415</v>
      </c>
      <c r="AF290" s="503">
        <f t="shared" si="91"/>
        <v>28</v>
      </c>
      <c r="AG290" s="520">
        <v>1415</v>
      </c>
      <c r="AH290" s="521">
        <v>1314</v>
      </c>
      <c r="AI290" s="503">
        <f t="shared" si="92"/>
        <v>26</v>
      </c>
      <c r="AJ290" s="522">
        <v>1314</v>
      </c>
      <c r="AK290" s="519">
        <v>1888</v>
      </c>
      <c r="AL290" s="503">
        <f t="shared" si="93"/>
        <v>25</v>
      </c>
      <c r="AM290" s="520">
        <v>1888</v>
      </c>
      <c r="AN290" s="510">
        <f t="shared" si="94"/>
        <v>16815</v>
      </c>
      <c r="AO290" s="696">
        <f t="shared" si="95"/>
        <v>29</v>
      </c>
      <c r="AP290" s="512">
        <f t="shared" si="96"/>
        <v>16815</v>
      </c>
      <c r="AR290" s="513">
        <f t="shared" si="97"/>
        <v>7350</v>
      </c>
      <c r="AS290" s="630">
        <f t="shared" si="98"/>
        <v>30</v>
      </c>
      <c r="AT290" s="518">
        <f t="shared" si="99"/>
        <v>7350</v>
      </c>
      <c r="AU290" s="707">
        <f t="shared" si="100"/>
        <v>9465</v>
      </c>
      <c r="AV290" s="663">
        <f t="shared" si="101"/>
        <v>26</v>
      </c>
      <c r="AW290" s="518">
        <f t="shared" si="102"/>
        <v>9465</v>
      </c>
      <c r="AX290" s="513">
        <f t="shared" si="103"/>
        <v>2611</v>
      </c>
      <c r="AY290" s="663">
        <f t="shared" si="104"/>
        <v>28</v>
      </c>
      <c r="AZ290" s="518">
        <f t="shared" si="105"/>
        <v>2611</v>
      </c>
      <c r="BD290" s="497">
        <f t="shared" si="106"/>
        <v>16815</v>
      </c>
      <c r="BE290" s="694"/>
      <c r="BF290" s="526">
        <f t="shared" si="107"/>
        <v>16815</v>
      </c>
    </row>
    <row r="291" spans="1:58" ht="15.6" x14ac:dyDescent="0.2">
      <c r="A291" s="499"/>
      <c r="B291" s="478">
        <f t="shared" si="108"/>
        <v>73</v>
      </c>
      <c r="C291" s="479" t="s">
        <v>144</v>
      </c>
      <c r="D291" s="480">
        <v>6612</v>
      </c>
      <c r="E291" s="481">
        <f t="shared" si="82"/>
        <v>11</v>
      </c>
      <c r="F291" s="482">
        <v>3963</v>
      </c>
      <c r="G291" s="480">
        <v>9873</v>
      </c>
      <c r="H291" s="481">
        <f t="shared" si="83"/>
        <v>8</v>
      </c>
      <c r="I291" s="482">
        <v>8896</v>
      </c>
      <c r="J291" s="480">
        <v>10236</v>
      </c>
      <c r="K291" s="483">
        <f t="shared" si="84"/>
        <v>9</v>
      </c>
      <c r="L291" s="482">
        <v>7304</v>
      </c>
      <c r="M291" s="480">
        <v>7530</v>
      </c>
      <c r="N291" s="481">
        <f t="shared" si="85"/>
        <v>9</v>
      </c>
      <c r="O291" s="482">
        <v>6909</v>
      </c>
      <c r="P291" s="480">
        <v>10515</v>
      </c>
      <c r="Q291" s="481">
        <f t="shared" si="86"/>
        <v>9</v>
      </c>
      <c r="R291" s="482">
        <v>7171</v>
      </c>
      <c r="S291" s="480">
        <v>6752</v>
      </c>
      <c r="T291" s="481">
        <f t="shared" si="87"/>
        <v>12</v>
      </c>
      <c r="U291" s="482">
        <v>5863</v>
      </c>
      <c r="V291" s="480">
        <v>10194</v>
      </c>
      <c r="W291" s="481">
        <f t="shared" si="88"/>
        <v>9</v>
      </c>
      <c r="X291" s="482">
        <v>8319</v>
      </c>
      <c r="Y291" s="480">
        <v>10787</v>
      </c>
      <c r="Z291" s="481">
        <f t="shared" si="89"/>
        <v>10</v>
      </c>
      <c r="AA291" s="482">
        <v>9799</v>
      </c>
      <c r="AB291" s="480">
        <v>8029</v>
      </c>
      <c r="AC291" s="481">
        <f t="shared" si="90"/>
        <v>10</v>
      </c>
      <c r="AD291" s="482">
        <v>5778</v>
      </c>
      <c r="AE291" s="480">
        <v>8060</v>
      </c>
      <c r="AF291" s="481">
        <f t="shared" si="91"/>
        <v>10</v>
      </c>
      <c r="AG291" s="482">
        <v>8060</v>
      </c>
      <c r="AH291" s="485">
        <v>9792</v>
      </c>
      <c r="AI291" s="481">
        <f t="shared" si="92"/>
        <v>9</v>
      </c>
      <c r="AJ291" s="486">
        <v>6508</v>
      </c>
      <c r="AK291" s="480">
        <v>11700</v>
      </c>
      <c r="AL291" s="481">
        <f t="shared" si="93"/>
        <v>8</v>
      </c>
      <c r="AM291" s="482">
        <v>10598</v>
      </c>
      <c r="AN291" s="488">
        <f t="shared" si="94"/>
        <v>110080</v>
      </c>
      <c r="AO291" s="688">
        <f t="shared" si="95"/>
        <v>10</v>
      </c>
      <c r="AP291" s="490">
        <f t="shared" si="96"/>
        <v>89168</v>
      </c>
      <c r="AR291" s="513">
        <f t="shared" si="97"/>
        <v>51518</v>
      </c>
      <c r="AS291" s="630">
        <f t="shared" si="98"/>
        <v>9</v>
      </c>
      <c r="AT291" s="518">
        <f t="shared" si="99"/>
        <v>40106</v>
      </c>
      <c r="AU291" s="698">
        <f t="shared" si="100"/>
        <v>58562</v>
      </c>
      <c r="AV291" s="663">
        <f t="shared" si="101"/>
        <v>9</v>
      </c>
      <c r="AW291" s="518">
        <f t="shared" si="102"/>
        <v>49062</v>
      </c>
      <c r="AX291" s="513">
        <f t="shared" si="103"/>
        <v>16485</v>
      </c>
      <c r="AY291" s="663">
        <f t="shared" si="104"/>
        <v>10</v>
      </c>
      <c r="AZ291" s="518">
        <f t="shared" si="105"/>
        <v>12859</v>
      </c>
      <c r="BD291" s="497">
        <f t="shared" si="106"/>
        <v>110080</v>
      </c>
      <c r="BE291" s="694"/>
      <c r="BF291" s="498">
        <f t="shared" si="107"/>
        <v>89168</v>
      </c>
    </row>
    <row r="292" spans="1:58" ht="15.6" x14ac:dyDescent="0.2">
      <c r="A292" s="528"/>
      <c r="B292" s="578">
        <f t="shared" si="108"/>
        <v>74</v>
      </c>
      <c r="C292" s="579" t="s">
        <v>145</v>
      </c>
      <c r="D292" s="620">
        <v>439</v>
      </c>
      <c r="E292" s="621">
        <f t="shared" si="82"/>
        <v>34</v>
      </c>
      <c r="F292" s="622">
        <v>439</v>
      </c>
      <c r="G292" s="620">
        <v>333</v>
      </c>
      <c r="H292" s="621">
        <f t="shared" si="83"/>
        <v>37</v>
      </c>
      <c r="I292" s="622">
        <v>333</v>
      </c>
      <c r="J292" s="620">
        <v>221</v>
      </c>
      <c r="K292" s="623">
        <f t="shared" si="84"/>
        <v>42</v>
      </c>
      <c r="L292" s="622">
        <v>221</v>
      </c>
      <c r="M292" s="620">
        <v>348</v>
      </c>
      <c r="N292" s="580">
        <f t="shared" si="85"/>
        <v>36</v>
      </c>
      <c r="O292" s="622">
        <v>348</v>
      </c>
      <c r="P292" s="620">
        <v>388</v>
      </c>
      <c r="Q292" s="580">
        <f t="shared" si="86"/>
        <v>36</v>
      </c>
      <c r="R292" s="622">
        <v>388</v>
      </c>
      <c r="S292" s="620">
        <v>481</v>
      </c>
      <c r="T292" s="580">
        <f t="shared" si="87"/>
        <v>33</v>
      </c>
      <c r="U292" s="622">
        <v>481</v>
      </c>
      <c r="V292" s="620">
        <v>204</v>
      </c>
      <c r="W292" s="580">
        <f t="shared" si="88"/>
        <v>39</v>
      </c>
      <c r="X292" s="622">
        <v>204</v>
      </c>
      <c r="Y292" s="620">
        <v>399</v>
      </c>
      <c r="Z292" s="580">
        <f t="shared" si="89"/>
        <v>35</v>
      </c>
      <c r="AA292" s="622">
        <v>399</v>
      </c>
      <c r="AB292" s="620">
        <v>630</v>
      </c>
      <c r="AC292" s="580">
        <f t="shared" si="90"/>
        <v>34</v>
      </c>
      <c r="AD292" s="622">
        <v>630</v>
      </c>
      <c r="AE292" s="620">
        <v>101</v>
      </c>
      <c r="AF292" s="580">
        <f t="shared" si="91"/>
        <v>41</v>
      </c>
      <c r="AG292" s="622">
        <v>101</v>
      </c>
      <c r="AH292" s="624">
        <v>568</v>
      </c>
      <c r="AI292" s="580">
        <f t="shared" si="92"/>
        <v>32</v>
      </c>
      <c r="AJ292" s="625">
        <v>568</v>
      </c>
      <c r="AK292" s="620">
        <v>228</v>
      </c>
      <c r="AL292" s="580">
        <f t="shared" si="93"/>
        <v>42</v>
      </c>
      <c r="AM292" s="622">
        <v>228</v>
      </c>
      <c r="AN292" s="710">
        <f t="shared" si="94"/>
        <v>4340</v>
      </c>
      <c r="AO292" s="581">
        <f t="shared" si="95"/>
        <v>38</v>
      </c>
      <c r="AP292" s="627">
        <f t="shared" si="96"/>
        <v>4340</v>
      </c>
      <c r="AR292" s="711">
        <f t="shared" si="97"/>
        <v>2210</v>
      </c>
      <c r="AS292" s="703">
        <f t="shared" si="98"/>
        <v>41</v>
      </c>
      <c r="AT292" s="601">
        <f t="shared" si="99"/>
        <v>2210</v>
      </c>
      <c r="AU292" s="712">
        <f t="shared" si="100"/>
        <v>2130</v>
      </c>
      <c r="AV292" s="602">
        <f t="shared" si="101"/>
        <v>36</v>
      </c>
      <c r="AW292" s="601">
        <f t="shared" si="102"/>
        <v>2130</v>
      </c>
      <c r="AX292" s="711">
        <f t="shared" si="103"/>
        <v>772</v>
      </c>
      <c r="AY292" s="602">
        <f t="shared" si="104"/>
        <v>38</v>
      </c>
      <c r="AZ292" s="601">
        <f t="shared" si="105"/>
        <v>772</v>
      </c>
      <c r="BD292" s="713">
        <f t="shared" si="106"/>
        <v>4340</v>
      </c>
      <c r="BE292" s="545"/>
      <c r="BF292" s="546">
        <f t="shared" si="107"/>
        <v>4340</v>
      </c>
    </row>
    <row r="293" spans="1:58" ht="15.6" x14ac:dyDescent="0.2">
      <c r="A293" s="547" t="s">
        <v>146</v>
      </c>
      <c r="B293" s="582">
        <f t="shared" si="108"/>
        <v>75</v>
      </c>
      <c r="C293" s="583" t="s">
        <v>147</v>
      </c>
      <c r="D293" s="584"/>
      <c r="E293" s="585" t="e">
        <f t="shared" si="82"/>
        <v>#N/A</v>
      </c>
      <c r="F293" s="586"/>
      <c r="G293" s="584"/>
      <c r="H293" s="585" t="e">
        <f t="shared" si="83"/>
        <v>#N/A</v>
      </c>
      <c r="I293" s="586"/>
      <c r="J293" s="584"/>
      <c r="K293" s="587" t="e">
        <f t="shared" si="84"/>
        <v>#N/A</v>
      </c>
      <c r="L293" s="586"/>
      <c r="M293" s="584"/>
      <c r="N293" s="481" t="e">
        <f t="shared" si="85"/>
        <v>#N/A</v>
      </c>
      <c r="O293" s="586"/>
      <c r="P293" s="584"/>
      <c r="Q293" s="481" t="e">
        <f t="shared" si="86"/>
        <v>#N/A</v>
      </c>
      <c r="R293" s="586"/>
      <c r="S293" s="584"/>
      <c r="T293" s="481" t="e">
        <f t="shared" si="87"/>
        <v>#N/A</v>
      </c>
      <c r="U293" s="586"/>
      <c r="V293" s="584"/>
      <c r="W293" s="481" t="e">
        <f t="shared" si="88"/>
        <v>#N/A</v>
      </c>
      <c r="X293" s="586"/>
      <c r="Y293" s="584"/>
      <c r="Z293" s="481" t="e">
        <f t="shared" si="89"/>
        <v>#N/A</v>
      </c>
      <c r="AA293" s="586"/>
      <c r="AB293" s="584"/>
      <c r="AC293" s="481" t="e">
        <f t="shared" si="90"/>
        <v>#N/A</v>
      </c>
      <c r="AD293" s="586"/>
      <c r="AE293" s="584"/>
      <c r="AF293" s="481" t="e">
        <f t="shared" si="91"/>
        <v>#N/A</v>
      </c>
      <c r="AG293" s="586"/>
      <c r="AH293" s="589"/>
      <c r="AI293" s="481" t="e">
        <f t="shared" si="92"/>
        <v>#N/A</v>
      </c>
      <c r="AJ293" s="590"/>
      <c r="AK293" s="584"/>
      <c r="AL293" s="481" t="e">
        <f t="shared" si="93"/>
        <v>#N/A</v>
      </c>
      <c r="AM293" s="586"/>
      <c r="AN293" s="488">
        <f t="shared" si="94"/>
        <v>0</v>
      </c>
      <c r="AO293" s="688">
        <f t="shared" si="95"/>
        <v>51</v>
      </c>
      <c r="AP293" s="593">
        <f t="shared" si="96"/>
        <v>0</v>
      </c>
      <c r="AR293" s="513">
        <f t="shared" si="97"/>
        <v>0</v>
      </c>
      <c r="AS293" s="630">
        <f t="shared" si="98"/>
        <v>49</v>
      </c>
      <c r="AT293" s="562">
        <f t="shared" si="99"/>
        <v>0</v>
      </c>
      <c r="AU293" s="513">
        <f t="shared" si="100"/>
        <v>0</v>
      </c>
      <c r="AV293" s="663">
        <f t="shared" si="101"/>
        <v>47</v>
      </c>
      <c r="AW293" s="565">
        <f t="shared" si="102"/>
        <v>0</v>
      </c>
      <c r="AX293" s="513">
        <f t="shared" si="103"/>
        <v>0</v>
      </c>
      <c r="AY293" s="663">
        <f t="shared" si="104"/>
        <v>46</v>
      </c>
      <c r="AZ293" s="565">
        <f t="shared" si="105"/>
        <v>0</v>
      </c>
      <c r="BD293" s="497">
        <f t="shared" si="106"/>
        <v>0</v>
      </c>
      <c r="BE293" s="694"/>
      <c r="BF293" s="567">
        <f t="shared" si="107"/>
        <v>0</v>
      </c>
    </row>
    <row r="294" spans="1:58" ht="14.25" customHeight="1" x14ac:dyDescent="0.2">
      <c r="A294" s="499"/>
      <c r="B294" s="500">
        <f t="shared" si="108"/>
        <v>76</v>
      </c>
      <c r="C294" s="501" t="s">
        <v>148</v>
      </c>
      <c r="D294" s="519">
        <v>1371</v>
      </c>
      <c r="E294" s="503">
        <f t="shared" si="82"/>
        <v>28</v>
      </c>
      <c r="F294" s="520">
        <v>1371</v>
      </c>
      <c r="G294" s="519">
        <v>1349</v>
      </c>
      <c r="H294" s="503">
        <f t="shared" si="83"/>
        <v>28</v>
      </c>
      <c r="I294" s="520">
        <v>1349</v>
      </c>
      <c r="J294" s="519">
        <v>1196</v>
      </c>
      <c r="K294" s="505">
        <f t="shared" si="84"/>
        <v>31</v>
      </c>
      <c r="L294" s="520">
        <v>1196</v>
      </c>
      <c r="M294" s="519">
        <v>2671</v>
      </c>
      <c r="N294" s="503">
        <f t="shared" si="85"/>
        <v>22</v>
      </c>
      <c r="O294" s="520">
        <v>2671</v>
      </c>
      <c r="P294" s="519">
        <v>5204</v>
      </c>
      <c r="Q294" s="503">
        <f t="shared" si="86"/>
        <v>16</v>
      </c>
      <c r="R294" s="520">
        <v>5204</v>
      </c>
      <c r="S294" s="519">
        <v>4949</v>
      </c>
      <c r="T294" s="503">
        <f t="shared" si="87"/>
        <v>17</v>
      </c>
      <c r="U294" s="520">
        <v>4949</v>
      </c>
      <c r="V294" s="519">
        <v>4183</v>
      </c>
      <c r="W294" s="503">
        <f t="shared" si="88"/>
        <v>19</v>
      </c>
      <c r="X294" s="520">
        <v>4183</v>
      </c>
      <c r="Y294" s="519">
        <v>4858</v>
      </c>
      <c r="Z294" s="503">
        <f t="shared" si="89"/>
        <v>17</v>
      </c>
      <c r="AA294" s="520">
        <v>4858</v>
      </c>
      <c r="AB294" s="519">
        <v>5558</v>
      </c>
      <c r="AC294" s="503">
        <f t="shared" si="90"/>
        <v>14</v>
      </c>
      <c r="AD294" s="520">
        <v>5558</v>
      </c>
      <c r="AE294" s="519">
        <v>4299</v>
      </c>
      <c r="AF294" s="503">
        <f t="shared" si="91"/>
        <v>16</v>
      </c>
      <c r="AG294" s="520">
        <v>4299</v>
      </c>
      <c r="AH294" s="521">
        <v>4113</v>
      </c>
      <c r="AI294" s="503">
        <f t="shared" si="92"/>
        <v>17</v>
      </c>
      <c r="AJ294" s="522">
        <v>4113</v>
      </c>
      <c r="AK294" s="519">
        <v>5188</v>
      </c>
      <c r="AL294" s="503">
        <f t="shared" si="93"/>
        <v>14</v>
      </c>
      <c r="AM294" s="520">
        <v>5188</v>
      </c>
      <c r="AN294" s="510">
        <f t="shared" si="94"/>
        <v>44939</v>
      </c>
      <c r="AO294" s="696">
        <f t="shared" si="95"/>
        <v>19</v>
      </c>
      <c r="AP294" s="512">
        <f t="shared" si="96"/>
        <v>44939</v>
      </c>
      <c r="AR294" s="513">
        <f t="shared" si="97"/>
        <v>16740</v>
      </c>
      <c r="AS294" s="630">
        <f t="shared" si="98"/>
        <v>22</v>
      </c>
      <c r="AT294" s="518">
        <f t="shared" si="99"/>
        <v>16740</v>
      </c>
      <c r="AU294" s="707">
        <f t="shared" si="100"/>
        <v>28199</v>
      </c>
      <c r="AV294" s="663">
        <f t="shared" si="101"/>
        <v>17</v>
      </c>
      <c r="AW294" s="518">
        <f t="shared" si="102"/>
        <v>28199</v>
      </c>
      <c r="AX294" s="513">
        <f t="shared" si="103"/>
        <v>2720</v>
      </c>
      <c r="AY294" s="663">
        <f t="shared" si="104"/>
        <v>27</v>
      </c>
      <c r="AZ294" s="518">
        <f t="shared" si="105"/>
        <v>2720</v>
      </c>
      <c r="BD294" s="497">
        <f t="shared" si="106"/>
        <v>44939</v>
      </c>
      <c r="BE294" s="694"/>
      <c r="BF294" s="526">
        <f t="shared" si="107"/>
        <v>44939</v>
      </c>
    </row>
    <row r="295" spans="1:58" ht="15.6" x14ac:dyDescent="0.2">
      <c r="A295" s="499"/>
      <c r="B295" s="478">
        <f t="shared" si="108"/>
        <v>77</v>
      </c>
      <c r="C295" s="479" t="s">
        <v>149</v>
      </c>
      <c r="D295" s="480">
        <v>3706</v>
      </c>
      <c r="E295" s="481">
        <f t="shared" si="82"/>
        <v>17</v>
      </c>
      <c r="F295" s="482">
        <v>3706</v>
      </c>
      <c r="G295" s="480">
        <v>4295</v>
      </c>
      <c r="H295" s="481">
        <f t="shared" si="83"/>
        <v>15</v>
      </c>
      <c r="I295" s="482">
        <v>4295</v>
      </c>
      <c r="J295" s="480">
        <v>5326</v>
      </c>
      <c r="K295" s="483">
        <f t="shared" si="84"/>
        <v>15</v>
      </c>
      <c r="L295" s="482">
        <v>5326</v>
      </c>
      <c r="M295" s="480">
        <v>4942</v>
      </c>
      <c r="N295" s="481">
        <f t="shared" si="85"/>
        <v>15</v>
      </c>
      <c r="O295" s="482">
        <v>4942</v>
      </c>
      <c r="P295" s="480">
        <v>4516</v>
      </c>
      <c r="Q295" s="481">
        <f t="shared" si="86"/>
        <v>18</v>
      </c>
      <c r="R295" s="482">
        <v>4516</v>
      </c>
      <c r="S295" s="480">
        <v>3728</v>
      </c>
      <c r="T295" s="481">
        <f t="shared" si="87"/>
        <v>18</v>
      </c>
      <c r="U295" s="482">
        <v>3728</v>
      </c>
      <c r="V295" s="480">
        <v>4186</v>
      </c>
      <c r="W295" s="481">
        <f t="shared" si="88"/>
        <v>18</v>
      </c>
      <c r="X295" s="482">
        <v>4186</v>
      </c>
      <c r="Y295" s="480">
        <v>3245</v>
      </c>
      <c r="Z295" s="481">
        <f t="shared" si="89"/>
        <v>21</v>
      </c>
      <c r="AA295" s="482">
        <v>3245</v>
      </c>
      <c r="AB295" s="480">
        <v>3116</v>
      </c>
      <c r="AC295" s="481">
        <f t="shared" si="90"/>
        <v>23</v>
      </c>
      <c r="AD295" s="482">
        <v>3116</v>
      </c>
      <c r="AE295" s="480">
        <v>4842</v>
      </c>
      <c r="AF295" s="481">
        <f t="shared" si="91"/>
        <v>15</v>
      </c>
      <c r="AG295" s="482">
        <v>4842</v>
      </c>
      <c r="AH295" s="485">
        <v>3774</v>
      </c>
      <c r="AI295" s="481">
        <f t="shared" si="92"/>
        <v>18</v>
      </c>
      <c r="AJ295" s="486">
        <v>3774</v>
      </c>
      <c r="AK295" s="480">
        <v>4598</v>
      </c>
      <c r="AL295" s="481">
        <f t="shared" si="93"/>
        <v>15</v>
      </c>
      <c r="AM295" s="482">
        <v>4598</v>
      </c>
      <c r="AN295" s="488">
        <f t="shared" si="94"/>
        <v>50274</v>
      </c>
      <c r="AO295" s="688">
        <f t="shared" si="95"/>
        <v>18</v>
      </c>
      <c r="AP295" s="490">
        <f t="shared" si="96"/>
        <v>50274</v>
      </c>
      <c r="AR295" s="513">
        <f t="shared" si="97"/>
        <v>26513</v>
      </c>
      <c r="AS295" s="630">
        <f t="shared" si="98"/>
        <v>17</v>
      </c>
      <c r="AT295" s="518">
        <f t="shared" si="99"/>
        <v>26513</v>
      </c>
      <c r="AU295" s="698">
        <f t="shared" si="100"/>
        <v>23761</v>
      </c>
      <c r="AV295" s="663">
        <f t="shared" si="101"/>
        <v>19</v>
      </c>
      <c r="AW295" s="518">
        <f t="shared" si="102"/>
        <v>23761</v>
      </c>
      <c r="AX295" s="513">
        <f t="shared" si="103"/>
        <v>8001</v>
      </c>
      <c r="AY295" s="663">
        <f t="shared" si="104"/>
        <v>16</v>
      </c>
      <c r="AZ295" s="518">
        <f t="shared" si="105"/>
        <v>8001</v>
      </c>
      <c r="BD295" s="497">
        <f t="shared" si="106"/>
        <v>50274</v>
      </c>
      <c r="BE295" s="694"/>
      <c r="BF295" s="498">
        <f t="shared" si="107"/>
        <v>50274</v>
      </c>
    </row>
    <row r="296" spans="1:58" ht="15.6" x14ac:dyDescent="0.2">
      <c r="A296" s="499"/>
      <c r="B296" s="500">
        <f t="shared" si="108"/>
        <v>78</v>
      </c>
      <c r="C296" s="501" t="s">
        <v>150</v>
      </c>
      <c r="D296" s="502"/>
      <c r="E296" s="503" t="e">
        <f t="shared" si="82"/>
        <v>#N/A</v>
      </c>
      <c r="F296" s="504"/>
      <c r="G296" s="502"/>
      <c r="H296" s="503" t="e">
        <f t="shared" si="83"/>
        <v>#N/A</v>
      </c>
      <c r="I296" s="504"/>
      <c r="J296" s="502"/>
      <c r="K296" s="505" t="e">
        <f t="shared" si="84"/>
        <v>#N/A</v>
      </c>
      <c r="L296" s="504"/>
      <c r="M296" s="502"/>
      <c r="N296" s="503" t="e">
        <f t="shared" si="85"/>
        <v>#N/A</v>
      </c>
      <c r="O296" s="504"/>
      <c r="P296" s="502"/>
      <c r="Q296" s="503" t="e">
        <f t="shared" si="86"/>
        <v>#N/A</v>
      </c>
      <c r="R296" s="504"/>
      <c r="S296" s="502"/>
      <c r="T296" s="503" t="e">
        <f t="shared" si="87"/>
        <v>#N/A</v>
      </c>
      <c r="U296" s="504"/>
      <c r="V296" s="502"/>
      <c r="W296" s="503" t="e">
        <f t="shared" si="88"/>
        <v>#N/A</v>
      </c>
      <c r="X296" s="504"/>
      <c r="Y296" s="502"/>
      <c r="Z296" s="503" t="e">
        <f t="shared" si="89"/>
        <v>#N/A</v>
      </c>
      <c r="AA296" s="504"/>
      <c r="AB296" s="502"/>
      <c r="AC296" s="503" t="e">
        <f t="shared" si="90"/>
        <v>#N/A</v>
      </c>
      <c r="AD296" s="504"/>
      <c r="AE296" s="502"/>
      <c r="AF296" s="503" t="e">
        <f t="shared" si="91"/>
        <v>#N/A</v>
      </c>
      <c r="AG296" s="504"/>
      <c r="AH296" s="507"/>
      <c r="AI296" s="503" t="e">
        <f t="shared" si="92"/>
        <v>#N/A</v>
      </c>
      <c r="AJ296" s="508"/>
      <c r="AK296" s="502"/>
      <c r="AL296" s="503" t="e">
        <f t="shared" si="93"/>
        <v>#N/A</v>
      </c>
      <c r="AM296" s="504"/>
      <c r="AN296" s="510">
        <f t="shared" si="94"/>
        <v>0</v>
      </c>
      <c r="AO296" s="696">
        <f t="shared" si="95"/>
        <v>51</v>
      </c>
      <c r="AP296" s="512">
        <f t="shared" si="96"/>
        <v>0</v>
      </c>
      <c r="AR296" s="513">
        <f t="shared" si="97"/>
        <v>0</v>
      </c>
      <c r="AS296" s="630">
        <f t="shared" si="98"/>
        <v>49</v>
      </c>
      <c r="AT296" s="706">
        <f t="shared" si="99"/>
        <v>0</v>
      </c>
      <c r="AU296" s="708">
        <f t="shared" si="100"/>
        <v>0</v>
      </c>
      <c r="AV296" s="663">
        <f t="shared" si="101"/>
        <v>47</v>
      </c>
      <c r="AW296" s="518">
        <f t="shared" si="102"/>
        <v>0</v>
      </c>
      <c r="AX296" s="513">
        <f t="shared" si="103"/>
        <v>0</v>
      </c>
      <c r="AY296" s="663">
        <f t="shared" si="104"/>
        <v>46</v>
      </c>
      <c r="AZ296" s="518">
        <f t="shared" si="105"/>
        <v>0</v>
      </c>
      <c r="BD296" s="497">
        <f t="shared" si="106"/>
        <v>0</v>
      </c>
      <c r="BE296" s="694"/>
      <c r="BF296" s="498">
        <f t="shared" si="107"/>
        <v>0</v>
      </c>
    </row>
    <row r="297" spans="1:58" ht="15.6" x14ac:dyDescent="0.2">
      <c r="A297" s="499"/>
      <c r="B297" s="478">
        <f t="shared" si="108"/>
        <v>79</v>
      </c>
      <c r="C297" s="479" t="s">
        <v>151</v>
      </c>
      <c r="D297" s="480"/>
      <c r="E297" s="481" t="e">
        <f t="shared" si="82"/>
        <v>#N/A</v>
      </c>
      <c r="F297" s="482"/>
      <c r="G297" s="480"/>
      <c r="H297" s="481" t="e">
        <f t="shared" si="83"/>
        <v>#N/A</v>
      </c>
      <c r="I297" s="482"/>
      <c r="J297" s="480"/>
      <c r="K297" s="483" t="e">
        <f t="shared" si="84"/>
        <v>#N/A</v>
      </c>
      <c r="L297" s="482"/>
      <c r="M297" s="480"/>
      <c r="N297" s="481" t="e">
        <f t="shared" si="85"/>
        <v>#N/A</v>
      </c>
      <c r="O297" s="482"/>
      <c r="P297" s="480"/>
      <c r="Q297" s="481" t="e">
        <f t="shared" si="86"/>
        <v>#N/A</v>
      </c>
      <c r="R297" s="482"/>
      <c r="S297" s="480"/>
      <c r="T297" s="481" t="e">
        <f t="shared" si="87"/>
        <v>#N/A</v>
      </c>
      <c r="U297" s="482"/>
      <c r="V297" s="480"/>
      <c r="W297" s="481" t="e">
        <f t="shared" si="88"/>
        <v>#N/A</v>
      </c>
      <c r="X297" s="482"/>
      <c r="Y297" s="480"/>
      <c r="Z297" s="481" t="e">
        <f t="shared" si="89"/>
        <v>#N/A</v>
      </c>
      <c r="AA297" s="482"/>
      <c r="AB297" s="480"/>
      <c r="AC297" s="481" t="e">
        <f t="shared" si="90"/>
        <v>#N/A</v>
      </c>
      <c r="AD297" s="482"/>
      <c r="AE297" s="480"/>
      <c r="AF297" s="481" t="e">
        <f t="shared" si="91"/>
        <v>#N/A</v>
      </c>
      <c r="AG297" s="482"/>
      <c r="AH297" s="485"/>
      <c r="AI297" s="481" t="e">
        <f t="shared" si="92"/>
        <v>#N/A</v>
      </c>
      <c r="AJ297" s="486"/>
      <c r="AK297" s="480"/>
      <c r="AL297" s="481" t="e">
        <f t="shared" si="93"/>
        <v>#N/A</v>
      </c>
      <c r="AM297" s="482"/>
      <c r="AN297" s="488">
        <f t="shared" si="94"/>
        <v>0</v>
      </c>
      <c r="AO297" s="688">
        <f t="shared" si="95"/>
        <v>51</v>
      </c>
      <c r="AP297" s="490">
        <f t="shared" si="96"/>
        <v>0</v>
      </c>
      <c r="AR297" s="513">
        <f t="shared" si="97"/>
        <v>0</v>
      </c>
      <c r="AS297" s="630">
        <f t="shared" si="98"/>
        <v>49</v>
      </c>
      <c r="AT297" s="515">
        <f t="shared" si="99"/>
        <v>0</v>
      </c>
      <c r="AU297" s="513">
        <f t="shared" si="100"/>
        <v>0</v>
      </c>
      <c r="AV297" s="663">
        <f t="shared" si="101"/>
        <v>47</v>
      </c>
      <c r="AW297" s="518">
        <f t="shared" si="102"/>
        <v>0</v>
      </c>
      <c r="AX297" s="513">
        <f t="shared" si="103"/>
        <v>0</v>
      </c>
      <c r="AY297" s="663">
        <f t="shared" si="104"/>
        <v>46</v>
      </c>
      <c r="AZ297" s="518">
        <f t="shared" si="105"/>
        <v>0</v>
      </c>
      <c r="BD297" s="497">
        <f t="shared" si="106"/>
        <v>0</v>
      </c>
      <c r="BE297" s="694"/>
      <c r="BF297" s="498">
        <f t="shared" si="107"/>
        <v>0</v>
      </c>
    </row>
    <row r="298" spans="1:58" ht="15.6" x14ac:dyDescent="0.2">
      <c r="A298" s="499"/>
      <c r="B298" s="500">
        <f t="shared" si="108"/>
        <v>80</v>
      </c>
      <c r="C298" s="501" t="s">
        <v>152</v>
      </c>
      <c r="D298" s="502">
        <v>2451</v>
      </c>
      <c r="E298" s="503">
        <f t="shared" si="82"/>
        <v>22</v>
      </c>
      <c r="F298" s="504">
        <v>2451</v>
      </c>
      <c r="G298" s="502">
        <v>3449</v>
      </c>
      <c r="H298" s="503">
        <f t="shared" si="83"/>
        <v>18</v>
      </c>
      <c r="I298" s="504">
        <v>3449</v>
      </c>
      <c r="J298" s="502">
        <v>2854</v>
      </c>
      <c r="K298" s="505">
        <f t="shared" si="84"/>
        <v>23</v>
      </c>
      <c r="L298" s="504">
        <v>2854</v>
      </c>
      <c r="M298" s="502">
        <v>2972</v>
      </c>
      <c r="N298" s="503">
        <f t="shared" si="85"/>
        <v>19</v>
      </c>
      <c r="O298" s="504">
        <v>2972</v>
      </c>
      <c r="P298" s="502">
        <v>2807</v>
      </c>
      <c r="Q298" s="503">
        <f t="shared" si="86"/>
        <v>23</v>
      </c>
      <c r="R298" s="504">
        <v>2807</v>
      </c>
      <c r="S298" s="502">
        <v>2609</v>
      </c>
      <c r="T298" s="503">
        <f t="shared" si="87"/>
        <v>22</v>
      </c>
      <c r="U298" s="504">
        <v>2609</v>
      </c>
      <c r="V298" s="502">
        <v>2244</v>
      </c>
      <c r="W298" s="503">
        <f t="shared" si="88"/>
        <v>22</v>
      </c>
      <c r="X298" s="504">
        <v>2244</v>
      </c>
      <c r="Y298" s="502">
        <v>3435</v>
      </c>
      <c r="Z298" s="503">
        <f t="shared" si="89"/>
        <v>20</v>
      </c>
      <c r="AA298" s="504">
        <v>3435</v>
      </c>
      <c r="AB298" s="502">
        <v>2968</v>
      </c>
      <c r="AC298" s="503">
        <f t="shared" si="90"/>
        <v>24</v>
      </c>
      <c r="AD298" s="504">
        <v>2968</v>
      </c>
      <c r="AE298" s="502">
        <v>4011</v>
      </c>
      <c r="AF298" s="503">
        <f t="shared" si="91"/>
        <v>18</v>
      </c>
      <c r="AG298" s="504">
        <v>4011</v>
      </c>
      <c r="AH298" s="507">
        <v>2872</v>
      </c>
      <c r="AI298" s="503">
        <f t="shared" si="92"/>
        <v>21</v>
      </c>
      <c r="AJ298" s="508">
        <v>2872</v>
      </c>
      <c r="AK298" s="502">
        <v>2582</v>
      </c>
      <c r="AL298" s="503">
        <f t="shared" si="93"/>
        <v>23</v>
      </c>
      <c r="AM298" s="504">
        <v>2582</v>
      </c>
      <c r="AN298" s="510">
        <f t="shared" si="94"/>
        <v>35254</v>
      </c>
      <c r="AO298" s="696">
        <f t="shared" si="95"/>
        <v>22</v>
      </c>
      <c r="AP298" s="512">
        <f t="shared" si="96"/>
        <v>35254</v>
      </c>
      <c r="AR298" s="513">
        <f t="shared" si="97"/>
        <v>17142</v>
      </c>
      <c r="AS298" s="630">
        <f t="shared" si="98"/>
        <v>21</v>
      </c>
      <c r="AT298" s="518">
        <f t="shared" si="99"/>
        <v>17142</v>
      </c>
      <c r="AU298" s="707">
        <f t="shared" si="100"/>
        <v>18112</v>
      </c>
      <c r="AV298" s="663">
        <f t="shared" si="101"/>
        <v>21</v>
      </c>
      <c r="AW298" s="518">
        <f t="shared" si="102"/>
        <v>18112</v>
      </c>
      <c r="AX298" s="513">
        <f t="shared" si="103"/>
        <v>5900</v>
      </c>
      <c r="AY298" s="663">
        <f t="shared" si="104"/>
        <v>22</v>
      </c>
      <c r="AZ298" s="518">
        <f t="shared" si="105"/>
        <v>5900</v>
      </c>
      <c r="BD298" s="497">
        <f t="shared" si="106"/>
        <v>35254</v>
      </c>
      <c r="BE298" s="694"/>
      <c r="BF298" s="498">
        <f t="shared" si="107"/>
        <v>35254</v>
      </c>
    </row>
    <row r="299" spans="1:58" ht="15.6" x14ac:dyDescent="0.2">
      <c r="A299" s="528"/>
      <c r="B299" s="529">
        <f t="shared" si="108"/>
        <v>81</v>
      </c>
      <c r="C299" s="530" t="s">
        <v>153</v>
      </c>
      <c r="D299" s="531">
        <v>188</v>
      </c>
      <c r="E299" s="532">
        <f t="shared" si="82"/>
        <v>40</v>
      </c>
      <c r="F299" s="533">
        <v>188</v>
      </c>
      <c r="G299" s="531">
        <v>243</v>
      </c>
      <c r="H299" s="532">
        <f t="shared" si="83"/>
        <v>39</v>
      </c>
      <c r="I299" s="533">
        <v>243</v>
      </c>
      <c r="J299" s="531">
        <v>645</v>
      </c>
      <c r="K299" s="534">
        <f t="shared" si="84"/>
        <v>35</v>
      </c>
      <c r="L299" s="533">
        <v>645</v>
      </c>
      <c r="M299" s="531">
        <v>294</v>
      </c>
      <c r="N299" s="532">
        <f t="shared" si="85"/>
        <v>38</v>
      </c>
      <c r="O299" s="533">
        <v>294</v>
      </c>
      <c r="P299" s="531">
        <v>664</v>
      </c>
      <c r="Q299" s="532">
        <f t="shared" si="86"/>
        <v>32</v>
      </c>
      <c r="R299" s="533">
        <v>664</v>
      </c>
      <c r="S299" s="531">
        <v>184</v>
      </c>
      <c r="T299" s="532">
        <f t="shared" si="87"/>
        <v>41</v>
      </c>
      <c r="U299" s="533">
        <v>184</v>
      </c>
      <c r="V299" s="531">
        <v>219</v>
      </c>
      <c r="W299" s="532">
        <f t="shared" si="88"/>
        <v>38</v>
      </c>
      <c r="X299" s="533">
        <v>219</v>
      </c>
      <c r="Y299" s="531">
        <v>200</v>
      </c>
      <c r="Z299" s="481">
        <f t="shared" si="89"/>
        <v>39</v>
      </c>
      <c r="AA299" s="533">
        <v>200</v>
      </c>
      <c r="AB299" s="531">
        <v>1020</v>
      </c>
      <c r="AC299" s="532">
        <f t="shared" si="90"/>
        <v>33</v>
      </c>
      <c r="AD299" s="533">
        <v>1020</v>
      </c>
      <c r="AE299" s="531">
        <v>458</v>
      </c>
      <c r="AF299" s="532">
        <f t="shared" si="91"/>
        <v>34</v>
      </c>
      <c r="AG299" s="533">
        <v>458</v>
      </c>
      <c r="AH299" s="536">
        <v>933</v>
      </c>
      <c r="AI299" s="532">
        <f t="shared" si="92"/>
        <v>30</v>
      </c>
      <c r="AJ299" s="537">
        <v>933</v>
      </c>
      <c r="AK299" s="531">
        <v>617</v>
      </c>
      <c r="AL299" s="532">
        <f t="shared" si="93"/>
        <v>33</v>
      </c>
      <c r="AM299" s="533">
        <v>617</v>
      </c>
      <c r="AN299" s="488">
        <f t="shared" si="94"/>
        <v>5665</v>
      </c>
      <c r="AO299" s="714">
        <f t="shared" si="95"/>
        <v>34</v>
      </c>
      <c r="AP299" s="540">
        <f t="shared" si="96"/>
        <v>5665</v>
      </c>
      <c r="AR299" s="513">
        <f t="shared" si="97"/>
        <v>2218</v>
      </c>
      <c r="AS299" s="600">
        <f t="shared" si="98"/>
        <v>40</v>
      </c>
      <c r="AT299" s="601">
        <f t="shared" si="99"/>
        <v>2218</v>
      </c>
      <c r="AU299" s="698">
        <f t="shared" si="100"/>
        <v>3447</v>
      </c>
      <c r="AV299" s="715">
        <f>RANK(AU299,$AU$219:$AU$299)</f>
        <v>33</v>
      </c>
      <c r="AW299" s="601">
        <f t="shared" si="102"/>
        <v>3447</v>
      </c>
      <c r="AX299" s="513">
        <f t="shared" si="103"/>
        <v>431</v>
      </c>
      <c r="AY299" s="715" t="e">
        <f t="shared" si="104"/>
        <v>#N/A</v>
      </c>
      <c r="AZ299" s="601">
        <f t="shared" si="105"/>
        <v>431</v>
      </c>
      <c r="BD299" s="497">
        <f t="shared" si="106"/>
        <v>5665</v>
      </c>
      <c r="BE299" s="716"/>
      <c r="BF299" s="546">
        <f t="shared" si="107"/>
        <v>5665</v>
      </c>
    </row>
    <row r="300" spans="1:58" ht="16.2" thickBot="1" x14ac:dyDescent="0.25">
      <c r="A300" s="633" t="s">
        <v>3</v>
      </c>
      <c r="B300" s="634">
        <f t="shared" si="108"/>
        <v>82</v>
      </c>
      <c r="C300" s="635" t="s">
        <v>154</v>
      </c>
      <c r="D300" s="636"/>
      <c r="E300" s="637"/>
      <c r="F300" s="638"/>
      <c r="G300" s="636"/>
      <c r="H300" s="637"/>
      <c r="I300" s="638"/>
      <c r="J300" s="717"/>
      <c r="K300" s="718"/>
      <c r="L300" s="649"/>
      <c r="M300" s="636"/>
      <c r="N300" s="637"/>
      <c r="O300" s="638"/>
      <c r="P300" s="636"/>
      <c r="Q300" s="637"/>
      <c r="R300" s="638"/>
      <c r="S300" s="636"/>
      <c r="T300" s="637"/>
      <c r="U300" s="638"/>
      <c r="V300" s="636"/>
      <c r="W300" s="637"/>
      <c r="X300" s="638"/>
      <c r="Y300" s="636"/>
      <c r="Z300" s="637"/>
      <c r="AA300" s="638"/>
      <c r="AB300" s="636"/>
      <c r="AC300" s="637"/>
      <c r="AD300" s="638"/>
      <c r="AE300" s="636"/>
      <c r="AF300" s="637"/>
      <c r="AG300" s="638"/>
      <c r="AH300" s="641"/>
      <c r="AI300" s="637"/>
      <c r="AJ300" s="642"/>
      <c r="AK300" s="636"/>
      <c r="AL300" s="637"/>
      <c r="AM300" s="638"/>
      <c r="AN300" s="644">
        <f t="shared" si="94"/>
        <v>0</v>
      </c>
      <c r="AO300" s="719"/>
      <c r="AP300" s="646">
        <f t="shared" si="96"/>
        <v>0</v>
      </c>
      <c r="AR300" s="647">
        <f t="shared" si="97"/>
        <v>0</v>
      </c>
      <c r="AS300" s="720"/>
      <c r="AT300" s="649">
        <f t="shared" si="99"/>
        <v>0</v>
      </c>
      <c r="AU300" s="721">
        <f t="shared" si="100"/>
        <v>0</v>
      </c>
      <c r="AV300" s="718"/>
      <c r="AW300" s="649">
        <f t="shared" si="102"/>
        <v>0</v>
      </c>
      <c r="AX300" s="647">
        <f t="shared" si="103"/>
        <v>0</v>
      </c>
      <c r="AY300" s="722"/>
      <c r="AZ300" s="649">
        <f t="shared" si="105"/>
        <v>0</v>
      </c>
      <c r="BD300" s="652">
        <f t="shared" si="106"/>
        <v>0</v>
      </c>
      <c r="BE300" s="723"/>
      <c r="BF300" s="654">
        <f t="shared" si="107"/>
        <v>0</v>
      </c>
    </row>
    <row r="301" spans="1:58" ht="16.8" thickTop="1" thickBot="1" x14ac:dyDescent="0.25">
      <c r="A301" s="724"/>
      <c r="B301" s="657"/>
      <c r="C301" s="725"/>
      <c r="D301" s="524"/>
      <c r="E301" s="524"/>
      <c r="F301" s="524"/>
      <c r="G301" s="664"/>
      <c r="H301" s="524"/>
      <c r="I301" s="664"/>
      <c r="J301" s="662"/>
      <c r="K301" s="524"/>
      <c r="L301" s="524"/>
      <c r="M301" s="665"/>
      <c r="N301" s="524"/>
      <c r="O301" s="664"/>
      <c r="P301" s="665"/>
      <c r="Q301" s="524"/>
      <c r="R301" s="664"/>
      <c r="S301" s="665"/>
      <c r="T301" s="664"/>
      <c r="U301" s="664"/>
      <c r="V301" s="665"/>
      <c r="W301" s="524"/>
      <c r="X301" s="664"/>
      <c r="Y301" s="665"/>
      <c r="Z301" s="524"/>
      <c r="AA301" s="664"/>
      <c r="AB301" s="665"/>
      <c r="AC301" s="524"/>
      <c r="AD301" s="664"/>
      <c r="AE301" s="665"/>
      <c r="AF301" s="524"/>
      <c r="AG301" s="664"/>
      <c r="AH301" s="726"/>
      <c r="AI301" s="524"/>
      <c r="AJ301" s="727"/>
      <c r="AK301" s="665"/>
      <c r="AL301" s="664"/>
      <c r="AM301" s="664"/>
      <c r="AN301" s="665"/>
      <c r="AO301" s="664"/>
      <c r="AP301" s="664"/>
      <c r="AR301" s="662"/>
      <c r="AS301" s="524"/>
      <c r="AT301" s="524"/>
      <c r="AU301" s="663"/>
      <c r="AV301" s="664"/>
      <c r="AW301" s="664" t="s">
        <v>3</v>
      </c>
      <c r="AX301" s="665"/>
      <c r="AY301" s="527"/>
      <c r="AZ301" s="664"/>
      <c r="BD301" s="666"/>
      <c r="BE301" s="667"/>
      <c r="BF301" s="667"/>
    </row>
    <row r="302" spans="1:58" s="3" customFormat="1" ht="14.25" customHeight="1" thickTop="1" x14ac:dyDescent="0.2">
      <c r="A302" s="416" t="s">
        <v>158</v>
      </c>
      <c r="B302" s="417"/>
      <c r="C302" s="418"/>
      <c r="D302" s="416" t="s">
        <v>7</v>
      </c>
      <c r="E302" s="417"/>
      <c r="F302" s="419"/>
      <c r="G302" s="416" t="s">
        <v>8</v>
      </c>
      <c r="H302" s="417"/>
      <c r="I302" s="420"/>
      <c r="J302" s="416" t="s">
        <v>9</v>
      </c>
      <c r="K302" s="417"/>
      <c r="L302" s="420"/>
      <c r="M302" s="416" t="s">
        <v>10</v>
      </c>
      <c r="N302" s="417"/>
      <c r="O302" s="420"/>
      <c r="P302" s="416" t="s">
        <v>11</v>
      </c>
      <c r="Q302" s="417"/>
      <c r="R302" s="421"/>
      <c r="S302" s="416" t="s">
        <v>12</v>
      </c>
      <c r="T302" s="417"/>
      <c r="U302" s="420"/>
      <c r="V302" s="416" t="s">
        <v>13</v>
      </c>
      <c r="W302" s="417"/>
      <c r="X302" s="420"/>
      <c r="Y302" s="416" t="s">
        <v>14</v>
      </c>
      <c r="Z302" s="417"/>
      <c r="AA302" s="420"/>
      <c r="AB302" s="416" t="s">
        <v>15</v>
      </c>
      <c r="AC302" s="417"/>
      <c r="AD302" s="420"/>
      <c r="AE302" s="416" t="s">
        <v>16</v>
      </c>
      <c r="AF302" s="417"/>
      <c r="AG302" s="422"/>
      <c r="AH302" s="416" t="s">
        <v>17</v>
      </c>
      <c r="AI302" s="417"/>
      <c r="AJ302" s="423"/>
      <c r="AK302" s="416" t="s">
        <v>18</v>
      </c>
      <c r="AL302" s="417"/>
      <c r="AM302" s="420"/>
      <c r="AN302" s="425" t="s">
        <v>19</v>
      </c>
      <c r="AO302" s="426"/>
      <c r="AP302" s="427"/>
      <c r="AR302" s="428" t="s">
        <v>20</v>
      </c>
      <c r="AS302" s="429"/>
      <c r="AT302" s="430"/>
      <c r="AU302" s="431" t="s">
        <v>21</v>
      </c>
      <c r="AV302" s="432"/>
      <c r="AW302" s="430"/>
      <c r="AX302" s="428" t="s">
        <v>22</v>
      </c>
      <c r="AY302" s="429"/>
      <c r="AZ302" s="430"/>
      <c r="BD302" s="433" t="s">
        <v>23</v>
      </c>
      <c r="BE302" s="434"/>
      <c r="BF302" s="435"/>
    </row>
    <row r="303" spans="1:58" s="3" customFormat="1" ht="14.25" customHeight="1" x14ac:dyDescent="0.2">
      <c r="A303" s="436"/>
      <c r="B303" s="437"/>
      <c r="C303" s="438"/>
      <c r="D303" s="436"/>
      <c r="E303" s="437"/>
      <c r="F303" s="439" t="s">
        <v>59</v>
      </c>
      <c r="G303" s="440"/>
      <c r="H303" s="441"/>
      <c r="I303" s="439" t="s">
        <v>59</v>
      </c>
      <c r="J303" s="440"/>
      <c r="K303" s="441"/>
      <c r="L303" s="439" t="s">
        <v>59</v>
      </c>
      <c r="M303" s="440"/>
      <c r="N303" s="441"/>
      <c r="O303" s="439" t="s">
        <v>59</v>
      </c>
      <c r="P303" s="440"/>
      <c r="Q303" s="441"/>
      <c r="R303" s="439" t="s">
        <v>59</v>
      </c>
      <c r="S303" s="440"/>
      <c r="T303" s="441"/>
      <c r="U303" s="439" t="s">
        <v>59</v>
      </c>
      <c r="V303" s="440"/>
      <c r="W303" s="441"/>
      <c r="X303" s="439" t="s">
        <v>59</v>
      </c>
      <c r="Y303" s="440"/>
      <c r="Z303" s="441"/>
      <c r="AA303" s="439" t="s">
        <v>59</v>
      </c>
      <c r="AB303" s="440"/>
      <c r="AC303" s="441"/>
      <c r="AD303" s="439" t="s">
        <v>59</v>
      </c>
      <c r="AE303" s="440"/>
      <c r="AF303" s="441"/>
      <c r="AG303" s="439" t="s">
        <v>59</v>
      </c>
      <c r="AH303" s="440"/>
      <c r="AI303" s="441"/>
      <c r="AJ303" s="439" t="s">
        <v>59</v>
      </c>
      <c r="AK303" s="440"/>
      <c r="AL303" s="441"/>
      <c r="AM303" s="442" t="s">
        <v>59</v>
      </c>
      <c r="AN303" s="443"/>
      <c r="AO303" s="444"/>
      <c r="AP303" s="442" t="s">
        <v>59</v>
      </c>
      <c r="AR303" s="445"/>
      <c r="AS303" s="446"/>
      <c r="AT303" s="447" t="s">
        <v>25</v>
      </c>
      <c r="AU303" s="448"/>
      <c r="AV303" s="449"/>
      <c r="AW303" s="447" t="s">
        <v>25</v>
      </c>
      <c r="AX303" s="450"/>
      <c r="AY303" s="451"/>
      <c r="AZ303" s="447" t="s">
        <v>25</v>
      </c>
      <c r="BD303" s="452"/>
      <c r="BE303" s="453"/>
      <c r="BF303" s="454" t="s">
        <v>27</v>
      </c>
    </row>
    <row r="304" spans="1:58" s="3" customFormat="1" ht="20.25" customHeight="1" thickBot="1" x14ac:dyDescent="0.3">
      <c r="A304" s="455" t="s">
        <v>60</v>
      </c>
      <c r="B304" s="456"/>
      <c r="C304" s="457"/>
      <c r="D304" s="458">
        <f>SUM(D305:D386)</f>
        <v>131559</v>
      </c>
      <c r="E304" s="459" t="s">
        <v>64</v>
      </c>
      <c r="F304" s="460">
        <f>SUM(F305:F386)</f>
        <v>46340</v>
      </c>
      <c r="G304" s="458">
        <f>SUM(G305:G386)</f>
        <v>144736</v>
      </c>
      <c r="H304" s="461" t="s">
        <v>63</v>
      </c>
      <c r="I304" s="460">
        <f>SUM(I305:I386)</f>
        <v>70120</v>
      </c>
      <c r="J304" s="458">
        <f>SUM(J305:J386)</f>
        <v>189143</v>
      </c>
      <c r="K304" s="461" t="s">
        <v>63</v>
      </c>
      <c r="L304" s="460">
        <f>SUM(L305:L386)</f>
        <v>84360</v>
      </c>
      <c r="M304" s="458">
        <f>SUM(M305:M386)</f>
        <v>171549</v>
      </c>
      <c r="N304" s="461"/>
      <c r="O304" s="460">
        <f>SUM(O305:O386)</f>
        <v>62900</v>
      </c>
      <c r="P304" s="458">
        <f>SUM(P305:P386)</f>
        <v>130398</v>
      </c>
      <c r="Q304" s="461"/>
      <c r="R304" s="460">
        <f>SUM(R305:R386)</f>
        <v>37620</v>
      </c>
      <c r="S304" s="458">
        <f>SUM(S305:S386)</f>
        <v>154337</v>
      </c>
      <c r="T304" s="459"/>
      <c r="U304" s="460">
        <f>SUM(U305:U386)</f>
        <v>53160</v>
      </c>
      <c r="V304" s="458">
        <f>SUM(V305:V386)</f>
        <v>166407</v>
      </c>
      <c r="W304" s="459"/>
      <c r="X304" s="460">
        <f>SUM(X305:X386)</f>
        <v>55340</v>
      </c>
      <c r="Y304" s="458">
        <f>SUM(Y305:Y386)</f>
        <v>152875</v>
      </c>
      <c r="Z304" s="461"/>
      <c r="AA304" s="460">
        <f>SUM(AA305:AA386)</f>
        <v>51020</v>
      </c>
      <c r="AB304" s="458">
        <f>SUM(AB305:AB386)</f>
        <v>128015</v>
      </c>
      <c r="AC304" s="461"/>
      <c r="AD304" s="460">
        <f>SUM(AD305:AD386)</f>
        <v>44200</v>
      </c>
      <c r="AE304" s="458">
        <f>SUM(AE305:AE386)</f>
        <v>150815</v>
      </c>
      <c r="AF304" s="461"/>
      <c r="AG304" s="460">
        <f>SUM(AG305:AG386)</f>
        <v>43560</v>
      </c>
      <c r="AH304" s="464">
        <f>SUM(AH305:AH386)</f>
        <v>146834</v>
      </c>
      <c r="AI304" s="461"/>
      <c r="AJ304" s="465">
        <f>SUM(AJ305:AJ386)</f>
        <v>41000</v>
      </c>
      <c r="AK304" s="458">
        <f>SUM(AK305:AK386)</f>
        <v>167028</v>
      </c>
      <c r="AL304" s="459"/>
      <c r="AM304" s="460">
        <f>SUM(AM305:AM386)</f>
        <v>58700</v>
      </c>
      <c r="AN304" s="466">
        <f>SUM(AN305:AN386)</f>
        <v>1833696</v>
      </c>
      <c r="AO304" s="459"/>
      <c r="AP304" s="467">
        <f>SUM(AP305:AP386)</f>
        <v>648320</v>
      </c>
      <c r="AQ304" s="14"/>
      <c r="AR304" s="468">
        <f>SUM(AR305:AR386)</f>
        <v>921722</v>
      </c>
      <c r="AS304" s="680"/>
      <c r="AT304" s="460">
        <f>SUM(AT305:AT386)</f>
        <v>354500</v>
      </c>
      <c r="AU304" s="470">
        <f>SUM(AU305:AU386)</f>
        <v>911974</v>
      </c>
      <c r="AV304" s="680"/>
      <c r="AW304" s="460">
        <f>SUM(AW305:AW386)</f>
        <v>293820</v>
      </c>
      <c r="AX304" s="471">
        <f>SUM(AX305:AX386)</f>
        <v>276295</v>
      </c>
      <c r="AY304" s="681"/>
      <c r="AZ304" s="473">
        <f>SUM(AZ305:AZ386)</f>
        <v>116460</v>
      </c>
      <c r="BD304" s="474">
        <f>SUM(BD305:BD386)</f>
        <v>1833696</v>
      </c>
      <c r="BE304" s="683"/>
      <c r="BF304" s="476">
        <f>SUM(BF305:BF386)</f>
        <v>648320</v>
      </c>
    </row>
    <row r="305" spans="1:58" ht="16.2" thickTop="1" x14ac:dyDescent="0.2">
      <c r="A305" s="477" t="s">
        <v>67</v>
      </c>
      <c r="B305" s="478">
        <v>1</v>
      </c>
      <c r="C305" s="479" t="s">
        <v>68</v>
      </c>
      <c r="D305" s="480"/>
      <c r="E305" s="685" t="e">
        <f t="shared" ref="E305:E368" si="109">RANK(D305,$D$305:$D$385,0)</f>
        <v>#N/A</v>
      </c>
      <c r="F305" s="482"/>
      <c r="G305" s="480"/>
      <c r="H305" s="685" t="e">
        <f t="shared" ref="H305:H368" si="110">RANK(G305,$G$305:$G$385,0)</f>
        <v>#N/A</v>
      </c>
      <c r="I305" s="482"/>
      <c r="J305" s="480"/>
      <c r="K305" s="685" t="e">
        <f t="shared" ref="K305:K368" si="111">RANK(J305,$J$305:$J$385)</f>
        <v>#N/A</v>
      </c>
      <c r="L305" s="482"/>
      <c r="M305" s="480"/>
      <c r="N305" s="685" t="e">
        <f t="shared" ref="N305:N368" si="112">RANK(M305,$M$305:$M$385)</f>
        <v>#N/A</v>
      </c>
      <c r="O305" s="482"/>
      <c r="P305" s="480"/>
      <c r="Q305" s="685" t="e">
        <f t="shared" ref="Q305:Q368" si="113">RANK(P305,$P$305:$P$385)</f>
        <v>#N/A</v>
      </c>
      <c r="R305" s="482"/>
      <c r="S305" s="480"/>
      <c r="T305" s="685" t="e">
        <f t="shared" ref="T305:T368" si="114">RANK(S305,$S$305:$S$385)</f>
        <v>#N/A</v>
      </c>
      <c r="U305" s="482"/>
      <c r="V305" s="480"/>
      <c r="W305" s="685" t="e">
        <f t="shared" ref="W305:W368" si="115">RANK(V305,$V$305:$V$385)</f>
        <v>#N/A</v>
      </c>
      <c r="X305" s="482"/>
      <c r="Y305" s="480">
        <v>3387</v>
      </c>
      <c r="Z305" s="685">
        <f t="shared" ref="Z305:Z368" si="116">RANK(Y305,$Y$305:$Y$385)</f>
        <v>16</v>
      </c>
      <c r="AA305" s="482"/>
      <c r="AB305" s="480"/>
      <c r="AC305" s="685" t="e">
        <f t="shared" ref="AC305:AC368" si="117">RANK(AB305,$AB$305:$AB$385)</f>
        <v>#N/A</v>
      </c>
      <c r="AD305" s="482"/>
      <c r="AE305" s="494"/>
      <c r="AF305" s="685" t="e">
        <f t="shared" ref="AF305:AF368" si="118">RANK(AE305,$AE$305:$AE$385)</f>
        <v>#N/A</v>
      </c>
      <c r="AG305" s="728"/>
      <c r="AH305" s="729"/>
      <c r="AI305" s="685" t="e">
        <f t="shared" ref="AI305:AI368" si="119">RANK(AH305,$AH$305:$AH$385)</f>
        <v>#N/A</v>
      </c>
      <c r="AJ305" s="730"/>
      <c r="AK305" s="491"/>
      <c r="AL305" s="685" t="e">
        <f t="shared" ref="AL305:AL368" si="120">RANK(AK305,$AK$305:$AK$385)</f>
        <v>#N/A</v>
      </c>
      <c r="AM305" s="496"/>
      <c r="AN305" s="731">
        <f t="shared" ref="AN305:AN368" si="121">SUMIF($D$5:$AM$5,$AN$5,D305:AM305)</f>
        <v>3387</v>
      </c>
      <c r="AO305" s="692">
        <f t="shared" ref="AO305:AO368" si="122">RANK(AN305,$AN$305:$AN$385)</f>
        <v>35</v>
      </c>
      <c r="AP305" s="732">
        <f t="shared" ref="AP305:AP368" si="123">SUMIF($D$5:$AM$5,$AP$5,D305:AM305)</f>
        <v>0</v>
      </c>
      <c r="AR305" s="491">
        <f t="shared" ref="AR305:AR368" si="124">SUMIF($D$5:$U$5,$AR$5,D305:U305)</f>
        <v>0</v>
      </c>
      <c r="AS305" s="697">
        <f t="shared" ref="AS305:AS368" si="125">RANK(AR305,$AR$305:$AR$385)</f>
        <v>53</v>
      </c>
      <c r="AT305" s="493">
        <f t="shared" ref="AT305:AT368" si="126">SUMIF($D$5:$U$5,$AT$5,D305:U305)</f>
        <v>0</v>
      </c>
      <c r="AU305" s="491">
        <f t="shared" ref="AU305:AU368" si="127">SUMIF($V$5:$AM$5,$AU$5,V305:AM305)</f>
        <v>3387</v>
      </c>
      <c r="AV305" s="692">
        <f t="shared" ref="AV305:AV368" si="128">RANK(AU305,$AU$305:$AU$384)</f>
        <v>30</v>
      </c>
      <c r="AW305" s="496">
        <f t="shared" ref="AW305:AW368" si="129">SUMIF($V$5:$AM$5,$AW$5,V305:AM305)</f>
        <v>0</v>
      </c>
      <c r="AX305" s="491">
        <f t="shared" ref="AX305:AX368" si="130">SUMIF($D$5:$I$5,$AX$5,D305:I305)</f>
        <v>0</v>
      </c>
      <c r="AY305" s="692">
        <f t="shared" ref="AY305:AY368" si="131">RANK(AX305,$AX$305:$AX$384)</f>
        <v>45</v>
      </c>
      <c r="AZ305" s="496">
        <f t="shared" ref="AZ305:AZ368" si="132">SUMIF($D$5:$I$5,$AZ$5,D305:I305)</f>
        <v>0</v>
      </c>
      <c r="BD305" s="497">
        <f t="shared" ref="BD305:BD368" si="133">AR305+AU305</f>
        <v>3387</v>
      </c>
      <c r="BE305" s="694"/>
      <c r="BF305" s="498">
        <f t="shared" ref="BF305:BF368" si="134">AT305+AW305</f>
        <v>0</v>
      </c>
    </row>
    <row r="306" spans="1:58" ht="14.25" customHeight="1" x14ac:dyDescent="0.2">
      <c r="A306" s="499"/>
      <c r="B306" s="500">
        <f>B305+1</f>
        <v>2</v>
      </c>
      <c r="C306" s="501" t="s">
        <v>69</v>
      </c>
      <c r="D306" s="502">
        <v>20</v>
      </c>
      <c r="E306" s="514">
        <f t="shared" si="109"/>
        <v>39</v>
      </c>
      <c r="F306" s="504"/>
      <c r="G306" s="502"/>
      <c r="H306" s="514" t="e">
        <f t="shared" si="110"/>
        <v>#N/A</v>
      </c>
      <c r="I306" s="504"/>
      <c r="J306" s="502"/>
      <c r="K306" s="514" t="e">
        <f t="shared" si="111"/>
        <v>#N/A</v>
      </c>
      <c r="L306" s="504"/>
      <c r="M306" s="502"/>
      <c r="N306" s="514" t="e">
        <f t="shared" si="112"/>
        <v>#N/A</v>
      </c>
      <c r="O306" s="504"/>
      <c r="P306" s="502"/>
      <c r="Q306" s="514" t="e">
        <f t="shared" si="113"/>
        <v>#N/A</v>
      </c>
      <c r="R306" s="504"/>
      <c r="S306" s="502"/>
      <c r="T306" s="514" t="e">
        <f t="shared" si="114"/>
        <v>#N/A</v>
      </c>
      <c r="U306" s="504"/>
      <c r="V306" s="502"/>
      <c r="W306" s="514" t="e">
        <f t="shared" si="115"/>
        <v>#N/A</v>
      </c>
      <c r="X306" s="504"/>
      <c r="Y306" s="502"/>
      <c r="Z306" s="514" t="e">
        <f t="shared" si="116"/>
        <v>#N/A</v>
      </c>
      <c r="AA306" s="504"/>
      <c r="AB306" s="502">
        <v>20</v>
      </c>
      <c r="AC306" s="514">
        <f t="shared" si="117"/>
        <v>44</v>
      </c>
      <c r="AD306" s="504"/>
      <c r="AE306" s="516">
        <v>120</v>
      </c>
      <c r="AF306" s="514">
        <f t="shared" si="118"/>
        <v>35</v>
      </c>
      <c r="AG306" s="733"/>
      <c r="AH306" s="734"/>
      <c r="AI306" s="514" t="e">
        <f t="shared" si="119"/>
        <v>#N/A</v>
      </c>
      <c r="AJ306" s="735"/>
      <c r="AK306" s="513"/>
      <c r="AL306" s="514" t="e">
        <f t="shared" si="120"/>
        <v>#N/A</v>
      </c>
      <c r="AM306" s="518"/>
      <c r="AN306" s="736">
        <f t="shared" si="121"/>
        <v>160</v>
      </c>
      <c r="AO306" s="663">
        <f t="shared" si="122"/>
        <v>50</v>
      </c>
      <c r="AP306" s="737">
        <f t="shared" si="123"/>
        <v>0</v>
      </c>
      <c r="AR306" s="513">
        <f t="shared" si="124"/>
        <v>20</v>
      </c>
      <c r="AS306" s="630">
        <f t="shared" si="125"/>
        <v>49</v>
      </c>
      <c r="AT306" s="515">
        <f t="shared" si="126"/>
        <v>0</v>
      </c>
      <c r="AU306" s="513">
        <f t="shared" si="127"/>
        <v>140</v>
      </c>
      <c r="AV306" s="663">
        <f t="shared" si="128"/>
        <v>46</v>
      </c>
      <c r="AW306" s="518">
        <f t="shared" si="129"/>
        <v>0</v>
      </c>
      <c r="AX306" s="513">
        <f t="shared" si="130"/>
        <v>20</v>
      </c>
      <c r="AY306" s="663">
        <f t="shared" si="131"/>
        <v>40</v>
      </c>
      <c r="AZ306" s="518">
        <f t="shared" si="132"/>
        <v>0</v>
      </c>
      <c r="BD306" s="497">
        <f t="shared" si="133"/>
        <v>160</v>
      </c>
      <c r="BE306" s="694"/>
      <c r="BF306" s="498">
        <f t="shared" si="134"/>
        <v>0</v>
      </c>
    </row>
    <row r="307" spans="1:58" ht="15.6" x14ac:dyDescent="0.2">
      <c r="A307" s="499"/>
      <c r="B307" s="478">
        <f t="shared" ref="B307:B370" si="135">B306+1</f>
        <v>3</v>
      </c>
      <c r="C307" s="479" t="s">
        <v>70</v>
      </c>
      <c r="D307" s="480"/>
      <c r="E307" s="685" t="e">
        <f t="shared" si="109"/>
        <v>#N/A</v>
      </c>
      <c r="F307" s="482"/>
      <c r="G307" s="480"/>
      <c r="H307" s="685" t="e">
        <f t="shared" si="110"/>
        <v>#N/A</v>
      </c>
      <c r="I307" s="482"/>
      <c r="J307" s="480">
        <v>1500</v>
      </c>
      <c r="K307" s="685">
        <f t="shared" si="111"/>
        <v>23</v>
      </c>
      <c r="L307" s="482"/>
      <c r="M307" s="480"/>
      <c r="N307" s="685" t="e">
        <f t="shared" si="112"/>
        <v>#N/A</v>
      </c>
      <c r="O307" s="482"/>
      <c r="P307" s="480">
        <v>1500</v>
      </c>
      <c r="Q307" s="685">
        <f t="shared" si="113"/>
        <v>22</v>
      </c>
      <c r="R307" s="482"/>
      <c r="S307" s="480"/>
      <c r="T307" s="685" t="e">
        <f t="shared" si="114"/>
        <v>#N/A</v>
      </c>
      <c r="U307" s="482"/>
      <c r="V307" s="480">
        <v>3000</v>
      </c>
      <c r="W307" s="685">
        <f t="shared" si="115"/>
        <v>19</v>
      </c>
      <c r="X307" s="482"/>
      <c r="Y307" s="480"/>
      <c r="Z307" s="685" t="e">
        <f t="shared" si="116"/>
        <v>#N/A</v>
      </c>
      <c r="AA307" s="482"/>
      <c r="AB307" s="480">
        <v>1500</v>
      </c>
      <c r="AC307" s="685">
        <f t="shared" si="117"/>
        <v>23</v>
      </c>
      <c r="AD307" s="482"/>
      <c r="AE307" s="494">
        <v>3004</v>
      </c>
      <c r="AF307" s="685">
        <f t="shared" si="118"/>
        <v>17</v>
      </c>
      <c r="AG307" s="728"/>
      <c r="AH307" s="729"/>
      <c r="AI307" s="685" t="e">
        <f t="shared" si="119"/>
        <v>#N/A</v>
      </c>
      <c r="AJ307" s="730"/>
      <c r="AK307" s="491">
        <v>700</v>
      </c>
      <c r="AL307" s="685">
        <f t="shared" si="120"/>
        <v>30</v>
      </c>
      <c r="AM307" s="496"/>
      <c r="AN307" s="731">
        <f t="shared" si="121"/>
        <v>11204</v>
      </c>
      <c r="AO307" s="692">
        <f t="shared" si="122"/>
        <v>28</v>
      </c>
      <c r="AP307" s="732">
        <f t="shared" si="123"/>
        <v>0</v>
      </c>
      <c r="AR307" s="491">
        <f t="shared" si="124"/>
        <v>3000</v>
      </c>
      <c r="AS307" s="697">
        <f t="shared" si="125"/>
        <v>32</v>
      </c>
      <c r="AT307" s="493">
        <f t="shared" si="126"/>
        <v>0</v>
      </c>
      <c r="AU307" s="738">
        <f t="shared" si="127"/>
        <v>8204</v>
      </c>
      <c r="AV307" s="692">
        <f t="shared" si="128"/>
        <v>23</v>
      </c>
      <c r="AW307" s="496">
        <f t="shared" si="129"/>
        <v>0</v>
      </c>
      <c r="AX307" s="491">
        <f t="shared" si="130"/>
        <v>0</v>
      </c>
      <c r="AY307" s="692">
        <f t="shared" si="131"/>
        <v>45</v>
      </c>
      <c r="AZ307" s="496">
        <f t="shared" si="132"/>
        <v>0</v>
      </c>
      <c r="BD307" s="497">
        <f t="shared" si="133"/>
        <v>11204</v>
      </c>
      <c r="BE307" s="694"/>
      <c r="BF307" s="498">
        <f t="shared" si="134"/>
        <v>0</v>
      </c>
    </row>
    <row r="308" spans="1:58" ht="15.6" x14ac:dyDescent="0.2">
      <c r="A308" s="499"/>
      <c r="B308" s="500">
        <f t="shared" si="135"/>
        <v>4</v>
      </c>
      <c r="C308" s="501" t="s">
        <v>71</v>
      </c>
      <c r="D308" s="502">
        <v>20</v>
      </c>
      <c r="E308" s="514">
        <f t="shared" si="109"/>
        <v>39</v>
      </c>
      <c r="F308" s="504"/>
      <c r="G308" s="502"/>
      <c r="H308" s="514" t="e">
        <f t="shared" si="110"/>
        <v>#N/A</v>
      </c>
      <c r="I308" s="504"/>
      <c r="J308" s="502">
        <v>20</v>
      </c>
      <c r="K308" s="514">
        <f t="shared" si="111"/>
        <v>44</v>
      </c>
      <c r="L308" s="504"/>
      <c r="M308" s="502"/>
      <c r="N308" s="514" t="e">
        <f t="shared" si="112"/>
        <v>#N/A</v>
      </c>
      <c r="O308" s="504"/>
      <c r="P308" s="502">
        <v>20</v>
      </c>
      <c r="Q308" s="514">
        <f t="shared" si="113"/>
        <v>43</v>
      </c>
      <c r="R308" s="504"/>
      <c r="S308" s="502"/>
      <c r="T308" s="514" t="e">
        <f t="shared" si="114"/>
        <v>#N/A</v>
      </c>
      <c r="U308" s="504"/>
      <c r="V308" s="502"/>
      <c r="W308" s="514" t="e">
        <f t="shared" si="115"/>
        <v>#N/A</v>
      </c>
      <c r="X308" s="504"/>
      <c r="Y308" s="502">
        <v>40</v>
      </c>
      <c r="Z308" s="514">
        <f t="shared" si="116"/>
        <v>43</v>
      </c>
      <c r="AA308" s="504"/>
      <c r="AB308" s="502"/>
      <c r="AC308" s="514" t="e">
        <f t="shared" si="117"/>
        <v>#N/A</v>
      </c>
      <c r="AD308" s="504"/>
      <c r="AE308" s="516"/>
      <c r="AF308" s="514" t="e">
        <f t="shared" si="118"/>
        <v>#N/A</v>
      </c>
      <c r="AG308" s="733"/>
      <c r="AH308" s="734"/>
      <c r="AI308" s="514" t="e">
        <f t="shared" si="119"/>
        <v>#N/A</v>
      </c>
      <c r="AJ308" s="735"/>
      <c r="AK308" s="513"/>
      <c r="AL308" s="514" t="e">
        <f t="shared" si="120"/>
        <v>#N/A</v>
      </c>
      <c r="AM308" s="518"/>
      <c r="AN308" s="736">
        <f t="shared" si="121"/>
        <v>100</v>
      </c>
      <c r="AO308" s="663">
        <f t="shared" si="122"/>
        <v>51</v>
      </c>
      <c r="AP308" s="737">
        <f t="shared" si="123"/>
        <v>0</v>
      </c>
      <c r="AR308" s="513">
        <f t="shared" si="124"/>
        <v>60</v>
      </c>
      <c r="AS308" s="630">
        <f t="shared" si="125"/>
        <v>46</v>
      </c>
      <c r="AT308" s="515">
        <f t="shared" si="126"/>
        <v>0</v>
      </c>
      <c r="AU308" s="698">
        <f t="shared" si="127"/>
        <v>40</v>
      </c>
      <c r="AV308" s="663">
        <f t="shared" si="128"/>
        <v>51</v>
      </c>
      <c r="AW308" s="518">
        <f t="shared" si="129"/>
        <v>0</v>
      </c>
      <c r="AX308" s="513">
        <f t="shared" si="130"/>
        <v>20</v>
      </c>
      <c r="AY308" s="663">
        <f t="shared" si="131"/>
        <v>40</v>
      </c>
      <c r="AZ308" s="518">
        <f t="shared" si="132"/>
        <v>0</v>
      </c>
      <c r="BD308" s="497">
        <f t="shared" si="133"/>
        <v>100</v>
      </c>
      <c r="BE308" s="694"/>
      <c r="BF308" s="498">
        <f t="shared" si="134"/>
        <v>0</v>
      </c>
    </row>
    <row r="309" spans="1:58" ht="15.6" x14ac:dyDescent="0.2">
      <c r="A309" s="499"/>
      <c r="B309" s="478">
        <f t="shared" si="135"/>
        <v>5</v>
      </c>
      <c r="C309" s="479" t="s">
        <v>72</v>
      </c>
      <c r="D309" s="480"/>
      <c r="E309" s="685" t="e">
        <f t="shared" si="109"/>
        <v>#N/A</v>
      </c>
      <c r="F309" s="482"/>
      <c r="G309" s="480"/>
      <c r="H309" s="685" t="e">
        <f t="shared" si="110"/>
        <v>#N/A</v>
      </c>
      <c r="I309" s="482"/>
      <c r="J309" s="480"/>
      <c r="K309" s="685" t="e">
        <f t="shared" si="111"/>
        <v>#N/A</v>
      </c>
      <c r="L309" s="482"/>
      <c r="M309" s="480"/>
      <c r="N309" s="685" t="e">
        <f t="shared" si="112"/>
        <v>#N/A</v>
      </c>
      <c r="O309" s="482"/>
      <c r="P309" s="480"/>
      <c r="Q309" s="685" t="e">
        <f t="shared" si="113"/>
        <v>#N/A</v>
      </c>
      <c r="R309" s="482"/>
      <c r="S309" s="480"/>
      <c r="T309" s="685" t="e">
        <f t="shared" si="114"/>
        <v>#N/A</v>
      </c>
      <c r="U309" s="482"/>
      <c r="V309" s="480"/>
      <c r="W309" s="685" t="e">
        <f t="shared" si="115"/>
        <v>#N/A</v>
      </c>
      <c r="X309" s="482"/>
      <c r="Y309" s="480"/>
      <c r="Z309" s="685" t="e">
        <f t="shared" si="116"/>
        <v>#N/A</v>
      </c>
      <c r="AA309" s="482"/>
      <c r="AB309" s="480"/>
      <c r="AC309" s="685" t="e">
        <f t="shared" si="117"/>
        <v>#N/A</v>
      </c>
      <c r="AD309" s="482"/>
      <c r="AE309" s="494"/>
      <c r="AF309" s="685" t="e">
        <f t="shared" si="118"/>
        <v>#N/A</v>
      </c>
      <c r="AG309" s="728"/>
      <c r="AH309" s="729"/>
      <c r="AI309" s="685" t="e">
        <f t="shared" si="119"/>
        <v>#N/A</v>
      </c>
      <c r="AJ309" s="730"/>
      <c r="AK309" s="491"/>
      <c r="AL309" s="685" t="e">
        <f t="shared" si="120"/>
        <v>#N/A</v>
      </c>
      <c r="AM309" s="496"/>
      <c r="AN309" s="731">
        <f t="shared" si="121"/>
        <v>0</v>
      </c>
      <c r="AO309" s="692">
        <f t="shared" si="122"/>
        <v>59</v>
      </c>
      <c r="AP309" s="732">
        <f t="shared" si="123"/>
        <v>0</v>
      </c>
      <c r="AR309" s="491">
        <f t="shared" si="124"/>
        <v>0</v>
      </c>
      <c r="AS309" s="697">
        <f t="shared" si="125"/>
        <v>53</v>
      </c>
      <c r="AT309" s="493">
        <f t="shared" si="126"/>
        <v>0</v>
      </c>
      <c r="AU309" s="491">
        <f t="shared" si="127"/>
        <v>0</v>
      </c>
      <c r="AV309" s="692">
        <f t="shared" si="128"/>
        <v>56</v>
      </c>
      <c r="AW309" s="496">
        <f t="shared" si="129"/>
        <v>0</v>
      </c>
      <c r="AX309" s="491">
        <f t="shared" si="130"/>
        <v>0</v>
      </c>
      <c r="AY309" s="692">
        <f t="shared" si="131"/>
        <v>45</v>
      </c>
      <c r="AZ309" s="496">
        <f t="shared" si="132"/>
        <v>0</v>
      </c>
      <c r="BD309" s="497">
        <f t="shared" si="133"/>
        <v>0</v>
      </c>
      <c r="BE309" s="694"/>
      <c r="BF309" s="498">
        <f t="shared" si="134"/>
        <v>0</v>
      </c>
    </row>
    <row r="310" spans="1:58" ht="15.6" x14ac:dyDescent="0.2">
      <c r="A310" s="499"/>
      <c r="B310" s="500">
        <f t="shared" si="135"/>
        <v>6</v>
      </c>
      <c r="C310" s="501" t="s">
        <v>73</v>
      </c>
      <c r="D310" s="519"/>
      <c r="E310" s="514" t="e">
        <f t="shared" si="109"/>
        <v>#N/A</v>
      </c>
      <c r="F310" s="520"/>
      <c r="G310" s="519"/>
      <c r="H310" s="514" t="e">
        <f t="shared" si="110"/>
        <v>#N/A</v>
      </c>
      <c r="I310" s="520"/>
      <c r="J310" s="519"/>
      <c r="K310" s="514" t="e">
        <f t="shared" si="111"/>
        <v>#N/A</v>
      </c>
      <c r="L310" s="520"/>
      <c r="M310" s="519"/>
      <c r="N310" s="514" t="e">
        <f t="shared" si="112"/>
        <v>#N/A</v>
      </c>
      <c r="O310" s="520"/>
      <c r="P310" s="519"/>
      <c r="Q310" s="514" t="e">
        <f t="shared" si="113"/>
        <v>#N/A</v>
      </c>
      <c r="R310" s="520"/>
      <c r="S310" s="519"/>
      <c r="T310" s="514" t="e">
        <f t="shared" si="114"/>
        <v>#N/A</v>
      </c>
      <c r="U310" s="520"/>
      <c r="V310" s="519">
        <v>40</v>
      </c>
      <c r="W310" s="514">
        <f t="shared" si="115"/>
        <v>43</v>
      </c>
      <c r="X310" s="520"/>
      <c r="Y310" s="519">
        <v>60</v>
      </c>
      <c r="Z310" s="514">
        <f t="shared" si="116"/>
        <v>41</v>
      </c>
      <c r="AA310" s="520"/>
      <c r="AB310" s="519"/>
      <c r="AC310" s="514" t="e">
        <f t="shared" si="117"/>
        <v>#N/A</v>
      </c>
      <c r="AD310" s="520"/>
      <c r="AE310" s="739"/>
      <c r="AF310" s="514" t="e">
        <f t="shared" si="118"/>
        <v>#N/A</v>
      </c>
      <c r="AG310" s="733"/>
      <c r="AH310" s="740"/>
      <c r="AI310" s="514" t="e">
        <f t="shared" si="119"/>
        <v>#N/A</v>
      </c>
      <c r="AJ310" s="735"/>
      <c r="AK310" s="741"/>
      <c r="AL310" s="514" t="e">
        <f t="shared" si="120"/>
        <v>#N/A</v>
      </c>
      <c r="AM310" s="518"/>
      <c r="AN310" s="736">
        <f t="shared" si="121"/>
        <v>100</v>
      </c>
      <c r="AO310" s="663">
        <f t="shared" si="122"/>
        <v>51</v>
      </c>
      <c r="AP310" s="737">
        <f t="shared" si="123"/>
        <v>0</v>
      </c>
      <c r="AR310" s="513">
        <f t="shared" si="124"/>
        <v>0</v>
      </c>
      <c r="AS310" s="630">
        <f t="shared" si="125"/>
        <v>53</v>
      </c>
      <c r="AT310" s="515">
        <f t="shared" si="126"/>
        <v>0</v>
      </c>
      <c r="AU310" s="698">
        <f t="shared" si="127"/>
        <v>100</v>
      </c>
      <c r="AV310" s="663">
        <f t="shared" si="128"/>
        <v>47</v>
      </c>
      <c r="AW310" s="518">
        <f t="shared" si="129"/>
        <v>0</v>
      </c>
      <c r="AX310" s="513">
        <f t="shared" si="130"/>
        <v>0</v>
      </c>
      <c r="AY310" s="663">
        <f t="shared" si="131"/>
        <v>45</v>
      </c>
      <c r="AZ310" s="518">
        <f t="shared" si="132"/>
        <v>0</v>
      </c>
      <c r="BD310" s="497">
        <f t="shared" si="133"/>
        <v>100</v>
      </c>
      <c r="BE310" s="694"/>
      <c r="BF310" s="498">
        <f t="shared" si="134"/>
        <v>0</v>
      </c>
    </row>
    <row r="311" spans="1:58" ht="15.6" x14ac:dyDescent="0.2">
      <c r="A311" s="499"/>
      <c r="B311" s="478">
        <f t="shared" si="135"/>
        <v>7</v>
      </c>
      <c r="C311" s="479" t="s">
        <v>74</v>
      </c>
      <c r="D311" s="480"/>
      <c r="E311" s="685" t="e">
        <f t="shared" si="109"/>
        <v>#N/A</v>
      </c>
      <c r="F311" s="482"/>
      <c r="G311" s="480"/>
      <c r="H311" s="685" t="e">
        <f t="shared" si="110"/>
        <v>#N/A</v>
      </c>
      <c r="I311" s="482"/>
      <c r="J311" s="480"/>
      <c r="K311" s="685" t="e">
        <f t="shared" si="111"/>
        <v>#N/A</v>
      </c>
      <c r="L311" s="482"/>
      <c r="M311" s="480"/>
      <c r="N311" s="685" t="e">
        <f t="shared" si="112"/>
        <v>#N/A</v>
      </c>
      <c r="O311" s="482"/>
      <c r="P311" s="480"/>
      <c r="Q311" s="685" t="e">
        <f t="shared" si="113"/>
        <v>#N/A</v>
      </c>
      <c r="R311" s="482"/>
      <c r="S311" s="480"/>
      <c r="T311" s="685" t="e">
        <f t="shared" si="114"/>
        <v>#N/A</v>
      </c>
      <c r="U311" s="482"/>
      <c r="V311" s="480"/>
      <c r="W311" s="685" t="e">
        <f t="shared" si="115"/>
        <v>#N/A</v>
      </c>
      <c r="X311" s="482"/>
      <c r="Y311" s="480"/>
      <c r="Z311" s="685" t="e">
        <f t="shared" si="116"/>
        <v>#N/A</v>
      </c>
      <c r="AA311" s="482"/>
      <c r="AB311" s="480"/>
      <c r="AC311" s="685" t="e">
        <f t="shared" si="117"/>
        <v>#N/A</v>
      </c>
      <c r="AD311" s="482"/>
      <c r="AE311" s="494"/>
      <c r="AF311" s="685" t="e">
        <f t="shared" si="118"/>
        <v>#N/A</v>
      </c>
      <c r="AG311" s="728"/>
      <c r="AH311" s="729"/>
      <c r="AI311" s="685" t="e">
        <f t="shared" si="119"/>
        <v>#N/A</v>
      </c>
      <c r="AJ311" s="730"/>
      <c r="AK311" s="491"/>
      <c r="AL311" s="685" t="e">
        <f t="shared" si="120"/>
        <v>#N/A</v>
      </c>
      <c r="AM311" s="496"/>
      <c r="AN311" s="731">
        <f t="shared" si="121"/>
        <v>0</v>
      </c>
      <c r="AO311" s="692">
        <f t="shared" si="122"/>
        <v>59</v>
      </c>
      <c r="AP311" s="732">
        <f t="shared" si="123"/>
        <v>0</v>
      </c>
      <c r="AR311" s="491">
        <f t="shared" si="124"/>
        <v>0</v>
      </c>
      <c r="AS311" s="697">
        <f t="shared" si="125"/>
        <v>53</v>
      </c>
      <c r="AT311" s="493">
        <f t="shared" si="126"/>
        <v>0</v>
      </c>
      <c r="AU311" s="491">
        <f t="shared" si="127"/>
        <v>0</v>
      </c>
      <c r="AV311" s="692">
        <f t="shared" si="128"/>
        <v>56</v>
      </c>
      <c r="AW311" s="496">
        <f t="shared" si="129"/>
        <v>0</v>
      </c>
      <c r="AX311" s="491">
        <f t="shared" si="130"/>
        <v>0</v>
      </c>
      <c r="AY311" s="692">
        <f t="shared" si="131"/>
        <v>45</v>
      </c>
      <c r="AZ311" s="496">
        <f t="shared" si="132"/>
        <v>0</v>
      </c>
      <c r="BD311" s="497">
        <f t="shared" si="133"/>
        <v>0</v>
      </c>
      <c r="BE311" s="694"/>
      <c r="BF311" s="498">
        <f t="shared" si="134"/>
        <v>0</v>
      </c>
    </row>
    <row r="312" spans="1:58" ht="15.6" x14ac:dyDescent="0.2">
      <c r="A312" s="499"/>
      <c r="B312" s="500">
        <f t="shared" si="135"/>
        <v>8</v>
      </c>
      <c r="C312" s="501" t="s">
        <v>75</v>
      </c>
      <c r="D312" s="519">
        <v>100</v>
      </c>
      <c r="E312" s="514">
        <f t="shared" si="109"/>
        <v>34</v>
      </c>
      <c r="F312" s="520">
        <v>100</v>
      </c>
      <c r="G312" s="519">
        <v>220</v>
      </c>
      <c r="H312" s="514">
        <f t="shared" si="110"/>
        <v>32</v>
      </c>
      <c r="I312" s="520">
        <v>220</v>
      </c>
      <c r="J312" s="519">
        <v>640</v>
      </c>
      <c r="K312" s="514">
        <f t="shared" si="111"/>
        <v>31</v>
      </c>
      <c r="L312" s="520">
        <v>640</v>
      </c>
      <c r="M312" s="519">
        <v>80</v>
      </c>
      <c r="N312" s="514">
        <f t="shared" si="112"/>
        <v>39</v>
      </c>
      <c r="O312" s="520">
        <v>80</v>
      </c>
      <c r="P312" s="519">
        <v>680</v>
      </c>
      <c r="Q312" s="514">
        <f t="shared" si="113"/>
        <v>27</v>
      </c>
      <c r="R312" s="520">
        <v>680</v>
      </c>
      <c r="S312" s="519">
        <v>40</v>
      </c>
      <c r="T312" s="514">
        <f t="shared" si="114"/>
        <v>40</v>
      </c>
      <c r="U312" s="520">
        <v>40</v>
      </c>
      <c r="V312" s="519">
        <v>240</v>
      </c>
      <c r="W312" s="514">
        <f t="shared" si="115"/>
        <v>34</v>
      </c>
      <c r="X312" s="520">
        <v>240</v>
      </c>
      <c r="Y312" s="519">
        <v>400</v>
      </c>
      <c r="Z312" s="514">
        <f t="shared" si="116"/>
        <v>32</v>
      </c>
      <c r="AA312" s="520">
        <v>400</v>
      </c>
      <c r="AB312" s="519">
        <v>40</v>
      </c>
      <c r="AC312" s="514">
        <f t="shared" si="117"/>
        <v>40</v>
      </c>
      <c r="AD312" s="520">
        <v>40</v>
      </c>
      <c r="AE312" s="739">
        <v>120</v>
      </c>
      <c r="AF312" s="514">
        <f t="shared" si="118"/>
        <v>35</v>
      </c>
      <c r="AG312" s="733">
        <v>120</v>
      </c>
      <c r="AH312" s="740"/>
      <c r="AI312" s="514" t="e">
        <f t="shared" si="119"/>
        <v>#N/A</v>
      </c>
      <c r="AJ312" s="735"/>
      <c r="AK312" s="741">
        <v>160</v>
      </c>
      <c r="AL312" s="514">
        <f t="shared" si="120"/>
        <v>38</v>
      </c>
      <c r="AM312" s="518">
        <v>160</v>
      </c>
      <c r="AN312" s="736">
        <f t="shared" si="121"/>
        <v>2720</v>
      </c>
      <c r="AO312" s="663">
        <f t="shared" si="122"/>
        <v>38</v>
      </c>
      <c r="AP312" s="737">
        <f t="shared" si="123"/>
        <v>2720</v>
      </c>
      <c r="AR312" s="513">
        <f t="shared" si="124"/>
        <v>1760</v>
      </c>
      <c r="AS312" s="630">
        <f t="shared" si="125"/>
        <v>34</v>
      </c>
      <c r="AT312" s="515">
        <f t="shared" si="126"/>
        <v>1760</v>
      </c>
      <c r="AU312" s="513">
        <f t="shared" si="127"/>
        <v>960</v>
      </c>
      <c r="AV312" s="663">
        <f t="shared" si="128"/>
        <v>36</v>
      </c>
      <c r="AW312" s="518">
        <f t="shared" si="129"/>
        <v>960</v>
      </c>
      <c r="AX312" s="513">
        <f t="shared" si="130"/>
        <v>320</v>
      </c>
      <c r="AY312" s="663">
        <f t="shared" si="131"/>
        <v>33</v>
      </c>
      <c r="AZ312" s="518">
        <f t="shared" si="132"/>
        <v>320</v>
      </c>
      <c r="BD312" s="497">
        <f t="shared" si="133"/>
        <v>2720</v>
      </c>
      <c r="BE312" s="694"/>
      <c r="BF312" s="498">
        <f t="shared" si="134"/>
        <v>2720</v>
      </c>
    </row>
    <row r="313" spans="1:58" ht="15.6" x14ac:dyDescent="0.2">
      <c r="A313" s="499"/>
      <c r="B313" s="478">
        <f t="shared" si="135"/>
        <v>9</v>
      </c>
      <c r="C313" s="479" t="s">
        <v>76</v>
      </c>
      <c r="D313" s="480"/>
      <c r="E313" s="685" t="e">
        <f t="shared" si="109"/>
        <v>#N/A</v>
      </c>
      <c r="F313" s="482"/>
      <c r="G313" s="480"/>
      <c r="H313" s="685" t="e">
        <f t="shared" si="110"/>
        <v>#N/A</v>
      </c>
      <c r="I313" s="482"/>
      <c r="J313" s="480"/>
      <c r="K313" s="685" t="e">
        <f t="shared" si="111"/>
        <v>#N/A</v>
      </c>
      <c r="L313" s="482"/>
      <c r="M313" s="480"/>
      <c r="N313" s="685" t="e">
        <f t="shared" si="112"/>
        <v>#N/A</v>
      </c>
      <c r="O313" s="482"/>
      <c r="P313" s="480"/>
      <c r="Q313" s="685" t="e">
        <f t="shared" si="113"/>
        <v>#N/A</v>
      </c>
      <c r="R313" s="482"/>
      <c r="S313" s="480"/>
      <c r="T313" s="685" t="e">
        <f t="shared" si="114"/>
        <v>#N/A</v>
      </c>
      <c r="U313" s="482"/>
      <c r="V313" s="480"/>
      <c r="W313" s="685" t="e">
        <f t="shared" si="115"/>
        <v>#N/A</v>
      </c>
      <c r="X313" s="482"/>
      <c r="Y313" s="480"/>
      <c r="Z313" s="685" t="e">
        <f t="shared" si="116"/>
        <v>#N/A</v>
      </c>
      <c r="AA313" s="482"/>
      <c r="AB313" s="480"/>
      <c r="AC313" s="685" t="e">
        <f t="shared" si="117"/>
        <v>#N/A</v>
      </c>
      <c r="AD313" s="482"/>
      <c r="AE313" s="494"/>
      <c r="AF313" s="685" t="e">
        <f t="shared" si="118"/>
        <v>#N/A</v>
      </c>
      <c r="AG313" s="728"/>
      <c r="AH313" s="729"/>
      <c r="AI313" s="685" t="e">
        <f t="shared" si="119"/>
        <v>#N/A</v>
      </c>
      <c r="AJ313" s="730"/>
      <c r="AK313" s="491"/>
      <c r="AL313" s="685" t="e">
        <f t="shared" si="120"/>
        <v>#N/A</v>
      </c>
      <c r="AM313" s="496"/>
      <c r="AN313" s="731">
        <f t="shared" si="121"/>
        <v>0</v>
      </c>
      <c r="AO313" s="692">
        <f t="shared" si="122"/>
        <v>59</v>
      </c>
      <c r="AP313" s="732">
        <f t="shared" si="123"/>
        <v>0</v>
      </c>
      <c r="AR313" s="491">
        <f t="shared" si="124"/>
        <v>0</v>
      </c>
      <c r="AS313" s="697">
        <f t="shared" si="125"/>
        <v>53</v>
      </c>
      <c r="AT313" s="493">
        <f t="shared" si="126"/>
        <v>0</v>
      </c>
      <c r="AU313" s="491">
        <f t="shared" si="127"/>
        <v>0</v>
      </c>
      <c r="AV313" s="692">
        <f t="shared" si="128"/>
        <v>56</v>
      </c>
      <c r="AW313" s="496">
        <f t="shared" si="129"/>
        <v>0</v>
      </c>
      <c r="AX313" s="491">
        <f t="shared" si="130"/>
        <v>0</v>
      </c>
      <c r="AY313" s="692">
        <f t="shared" si="131"/>
        <v>45</v>
      </c>
      <c r="AZ313" s="496">
        <f t="shared" si="132"/>
        <v>0</v>
      </c>
      <c r="BD313" s="497">
        <f t="shared" si="133"/>
        <v>0</v>
      </c>
      <c r="BE313" s="694"/>
      <c r="BF313" s="498">
        <f t="shared" si="134"/>
        <v>0</v>
      </c>
    </row>
    <row r="314" spans="1:58" ht="15.6" x14ac:dyDescent="0.2">
      <c r="A314" s="499"/>
      <c r="B314" s="500">
        <f t="shared" si="135"/>
        <v>10</v>
      </c>
      <c r="C314" s="501" t="s">
        <v>77</v>
      </c>
      <c r="D314" s="502"/>
      <c r="E314" s="514" t="e">
        <f t="shared" si="109"/>
        <v>#N/A</v>
      </c>
      <c r="F314" s="504"/>
      <c r="G314" s="502"/>
      <c r="H314" s="514" t="e">
        <f t="shared" si="110"/>
        <v>#N/A</v>
      </c>
      <c r="I314" s="504"/>
      <c r="J314" s="502"/>
      <c r="K314" s="514" t="e">
        <f t="shared" si="111"/>
        <v>#N/A</v>
      </c>
      <c r="L314" s="504"/>
      <c r="M314" s="502"/>
      <c r="N314" s="514" t="e">
        <f t="shared" si="112"/>
        <v>#N/A</v>
      </c>
      <c r="O314" s="504"/>
      <c r="P314" s="502"/>
      <c r="Q314" s="514" t="e">
        <f t="shared" si="113"/>
        <v>#N/A</v>
      </c>
      <c r="R314" s="504"/>
      <c r="S314" s="502"/>
      <c r="T314" s="514" t="e">
        <f t="shared" si="114"/>
        <v>#N/A</v>
      </c>
      <c r="U314" s="504"/>
      <c r="V314" s="502">
        <v>40</v>
      </c>
      <c r="W314" s="514">
        <f t="shared" si="115"/>
        <v>43</v>
      </c>
      <c r="X314" s="504"/>
      <c r="Y314" s="502"/>
      <c r="Z314" s="514" t="e">
        <f t="shared" si="116"/>
        <v>#N/A</v>
      </c>
      <c r="AA314" s="504"/>
      <c r="AB314" s="502"/>
      <c r="AC314" s="514" t="e">
        <f t="shared" si="117"/>
        <v>#N/A</v>
      </c>
      <c r="AD314" s="504"/>
      <c r="AE314" s="516"/>
      <c r="AF314" s="514" t="e">
        <f t="shared" si="118"/>
        <v>#N/A</v>
      </c>
      <c r="AG314" s="733"/>
      <c r="AH314" s="734"/>
      <c r="AI314" s="514" t="e">
        <f t="shared" si="119"/>
        <v>#N/A</v>
      </c>
      <c r="AJ314" s="735"/>
      <c r="AK314" s="513"/>
      <c r="AL314" s="514" t="e">
        <f t="shared" si="120"/>
        <v>#N/A</v>
      </c>
      <c r="AM314" s="518"/>
      <c r="AN314" s="736">
        <f t="shared" si="121"/>
        <v>40</v>
      </c>
      <c r="AO314" s="663">
        <f t="shared" si="122"/>
        <v>57</v>
      </c>
      <c r="AP314" s="737">
        <f t="shared" si="123"/>
        <v>0</v>
      </c>
      <c r="AR314" s="513">
        <f t="shared" si="124"/>
        <v>0</v>
      </c>
      <c r="AS314" s="630">
        <f t="shared" si="125"/>
        <v>53</v>
      </c>
      <c r="AT314" s="515">
        <f t="shared" si="126"/>
        <v>0</v>
      </c>
      <c r="AU314" s="513">
        <f t="shared" si="127"/>
        <v>40</v>
      </c>
      <c r="AV314" s="663">
        <f t="shared" si="128"/>
        <v>51</v>
      </c>
      <c r="AW314" s="518">
        <f t="shared" si="129"/>
        <v>0</v>
      </c>
      <c r="AX314" s="513">
        <f t="shared" si="130"/>
        <v>0</v>
      </c>
      <c r="AY314" s="663">
        <f t="shared" si="131"/>
        <v>45</v>
      </c>
      <c r="AZ314" s="518">
        <f t="shared" si="132"/>
        <v>0</v>
      </c>
      <c r="BD314" s="497">
        <f t="shared" si="133"/>
        <v>40</v>
      </c>
      <c r="BE314" s="694"/>
      <c r="BF314" s="498">
        <f t="shared" si="134"/>
        <v>0</v>
      </c>
    </row>
    <row r="315" spans="1:58" ht="15.6" x14ac:dyDescent="0.2">
      <c r="A315" s="528"/>
      <c r="B315" s="529">
        <f t="shared" si="135"/>
        <v>11</v>
      </c>
      <c r="C315" s="530" t="s">
        <v>78</v>
      </c>
      <c r="D315" s="531">
        <v>540</v>
      </c>
      <c r="E315" s="700">
        <f t="shared" si="109"/>
        <v>28</v>
      </c>
      <c r="F315" s="533">
        <v>400</v>
      </c>
      <c r="G315" s="531">
        <v>1240</v>
      </c>
      <c r="H315" s="700">
        <f t="shared" si="110"/>
        <v>24</v>
      </c>
      <c r="I315" s="533">
        <v>1240</v>
      </c>
      <c r="J315" s="531">
        <v>1120</v>
      </c>
      <c r="K315" s="700">
        <f t="shared" si="111"/>
        <v>27</v>
      </c>
      <c r="L315" s="533">
        <v>960</v>
      </c>
      <c r="M315" s="531">
        <v>1220</v>
      </c>
      <c r="N315" s="700">
        <f t="shared" si="112"/>
        <v>27</v>
      </c>
      <c r="O315" s="533">
        <v>1200</v>
      </c>
      <c r="P315" s="531">
        <v>520</v>
      </c>
      <c r="Q315" s="700">
        <f t="shared" si="113"/>
        <v>30</v>
      </c>
      <c r="R315" s="533">
        <v>520</v>
      </c>
      <c r="S315" s="531">
        <v>820</v>
      </c>
      <c r="T315" s="700">
        <f t="shared" si="114"/>
        <v>27</v>
      </c>
      <c r="U315" s="533">
        <v>600</v>
      </c>
      <c r="V315" s="531">
        <v>360</v>
      </c>
      <c r="W315" s="700">
        <f t="shared" si="115"/>
        <v>33</v>
      </c>
      <c r="X315" s="533">
        <v>360</v>
      </c>
      <c r="Y315" s="531">
        <v>1160</v>
      </c>
      <c r="Z315" s="534">
        <f t="shared" si="116"/>
        <v>27</v>
      </c>
      <c r="AA315" s="533">
        <v>1160</v>
      </c>
      <c r="AB315" s="531">
        <v>860</v>
      </c>
      <c r="AC315" s="534">
        <f t="shared" si="117"/>
        <v>26</v>
      </c>
      <c r="AD315" s="533">
        <v>800</v>
      </c>
      <c r="AE315" s="742">
        <v>600</v>
      </c>
      <c r="AF315" s="534">
        <f t="shared" si="118"/>
        <v>28</v>
      </c>
      <c r="AG315" s="743">
        <v>600</v>
      </c>
      <c r="AH315" s="744">
        <v>780</v>
      </c>
      <c r="AI315" s="534">
        <f t="shared" si="119"/>
        <v>27</v>
      </c>
      <c r="AJ315" s="745">
        <v>680</v>
      </c>
      <c r="AK315" s="746">
        <v>2020</v>
      </c>
      <c r="AL315" s="534">
        <f t="shared" si="120"/>
        <v>22</v>
      </c>
      <c r="AM315" s="542">
        <v>2020</v>
      </c>
      <c r="AN315" s="731">
        <f t="shared" si="121"/>
        <v>11240</v>
      </c>
      <c r="AO315" s="544">
        <f t="shared" si="122"/>
        <v>27</v>
      </c>
      <c r="AP315" s="747">
        <f t="shared" si="123"/>
        <v>10540</v>
      </c>
      <c r="AR315" s="491">
        <f t="shared" si="124"/>
        <v>5460</v>
      </c>
      <c r="AS315" s="701">
        <f t="shared" si="125"/>
        <v>26</v>
      </c>
      <c r="AT315" s="542">
        <f t="shared" si="126"/>
        <v>4920</v>
      </c>
      <c r="AU315" s="738">
        <f t="shared" si="127"/>
        <v>5780</v>
      </c>
      <c r="AV315" s="748">
        <f t="shared" si="128"/>
        <v>26</v>
      </c>
      <c r="AW315" s="542">
        <f t="shared" si="129"/>
        <v>5620</v>
      </c>
      <c r="AX315" s="491">
        <f t="shared" si="130"/>
        <v>1780</v>
      </c>
      <c r="AY315" s="748">
        <f t="shared" si="131"/>
        <v>25</v>
      </c>
      <c r="AZ315" s="542">
        <f t="shared" si="132"/>
        <v>1640</v>
      </c>
      <c r="BD315" s="497">
        <f t="shared" si="133"/>
        <v>11240</v>
      </c>
      <c r="BE315" s="545"/>
      <c r="BF315" s="749">
        <f t="shared" si="134"/>
        <v>10540</v>
      </c>
    </row>
    <row r="316" spans="1:58" ht="15.6" x14ac:dyDescent="0.2">
      <c r="A316" s="547" t="s">
        <v>79</v>
      </c>
      <c r="B316" s="548">
        <f t="shared" si="135"/>
        <v>12</v>
      </c>
      <c r="C316" s="549" t="s">
        <v>80</v>
      </c>
      <c r="D316" s="550"/>
      <c r="E316" s="514" t="e">
        <f t="shared" si="109"/>
        <v>#N/A</v>
      </c>
      <c r="F316" s="552"/>
      <c r="G316" s="550">
        <v>2086</v>
      </c>
      <c r="H316" s="514">
        <f t="shared" si="110"/>
        <v>19</v>
      </c>
      <c r="I316" s="552"/>
      <c r="J316" s="550">
        <v>1041</v>
      </c>
      <c r="K316" s="514">
        <f t="shared" si="111"/>
        <v>28</v>
      </c>
      <c r="L316" s="552"/>
      <c r="M316" s="550">
        <v>3632</v>
      </c>
      <c r="N316" s="514">
        <f t="shared" si="112"/>
        <v>18</v>
      </c>
      <c r="O316" s="552"/>
      <c r="P316" s="550">
        <v>1183</v>
      </c>
      <c r="Q316" s="514">
        <f t="shared" si="113"/>
        <v>25</v>
      </c>
      <c r="R316" s="552"/>
      <c r="S316" s="550">
        <v>1246</v>
      </c>
      <c r="T316" s="514">
        <f t="shared" si="114"/>
        <v>22</v>
      </c>
      <c r="U316" s="552"/>
      <c r="V316" s="550">
        <v>1288</v>
      </c>
      <c r="W316" s="514">
        <f t="shared" si="115"/>
        <v>25</v>
      </c>
      <c r="X316" s="552"/>
      <c r="Y316" s="550">
        <v>1341</v>
      </c>
      <c r="Z316" s="514">
        <f t="shared" si="116"/>
        <v>23</v>
      </c>
      <c r="AA316" s="552"/>
      <c r="AB316" s="550"/>
      <c r="AC316" s="514" t="e">
        <f t="shared" si="117"/>
        <v>#N/A</v>
      </c>
      <c r="AD316" s="552"/>
      <c r="AE316" s="563">
        <v>1400</v>
      </c>
      <c r="AF316" s="514">
        <f t="shared" si="118"/>
        <v>24</v>
      </c>
      <c r="AG316" s="733"/>
      <c r="AH316" s="750"/>
      <c r="AI316" s="514" t="e">
        <f t="shared" si="119"/>
        <v>#N/A</v>
      </c>
      <c r="AJ316" s="735"/>
      <c r="AK316" s="560">
        <v>1272</v>
      </c>
      <c r="AL316" s="514">
        <f t="shared" si="120"/>
        <v>26</v>
      </c>
      <c r="AM316" s="518"/>
      <c r="AN316" s="751">
        <f t="shared" si="121"/>
        <v>14489</v>
      </c>
      <c r="AO316" s="663">
        <f t="shared" si="122"/>
        <v>25</v>
      </c>
      <c r="AP316" s="737">
        <f t="shared" si="123"/>
        <v>0</v>
      </c>
      <c r="AR316" s="560">
        <f t="shared" si="124"/>
        <v>9188</v>
      </c>
      <c r="AS316" s="630">
        <f t="shared" si="125"/>
        <v>23</v>
      </c>
      <c r="AT316" s="515">
        <f t="shared" si="126"/>
        <v>0</v>
      </c>
      <c r="AU316" s="560">
        <f t="shared" si="127"/>
        <v>5301</v>
      </c>
      <c r="AV316" s="663">
        <f t="shared" si="128"/>
        <v>28</v>
      </c>
      <c r="AW316" s="518">
        <f t="shared" si="129"/>
        <v>0</v>
      </c>
      <c r="AX316" s="560">
        <f t="shared" si="130"/>
        <v>2086</v>
      </c>
      <c r="AY316" s="663">
        <f t="shared" si="131"/>
        <v>23</v>
      </c>
      <c r="AZ316" s="518">
        <f t="shared" si="132"/>
        <v>0</v>
      </c>
      <c r="BD316" s="566">
        <f t="shared" si="133"/>
        <v>14489</v>
      </c>
      <c r="BE316" s="694"/>
      <c r="BF316" s="498">
        <f t="shared" si="134"/>
        <v>0</v>
      </c>
    </row>
    <row r="317" spans="1:58" ht="14.25" customHeight="1" x14ac:dyDescent="0.2">
      <c r="A317" s="499"/>
      <c r="B317" s="478">
        <f t="shared" si="135"/>
        <v>13</v>
      </c>
      <c r="C317" s="479" t="s">
        <v>81</v>
      </c>
      <c r="D317" s="568">
        <v>60</v>
      </c>
      <c r="E317" s="685">
        <f t="shared" si="109"/>
        <v>38</v>
      </c>
      <c r="F317" s="569"/>
      <c r="G317" s="568">
        <v>80</v>
      </c>
      <c r="H317" s="685">
        <f t="shared" si="110"/>
        <v>38</v>
      </c>
      <c r="I317" s="569"/>
      <c r="J317" s="568">
        <v>80</v>
      </c>
      <c r="K317" s="685">
        <f t="shared" si="111"/>
        <v>41</v>
      </c>
      <c r="L317" s="569"/>
      <c r="M317" s="568">
        <v>40</v>
      </c>
      <c r="N317" s="685">
        <f t="shared" si="112"/>
        <v>41</v>
      </c>
      <c r="O317" s="569"/>
      <c r="P317" s="568">
        <v>60</v>
      </c>
      <c r="Q317" s="685">
        <f t="shared" si="113"/>
        <v>39</v>
      </c>
      <c r="R317" s="569"/>
      <c r="S317" s="568">
        <v>120</v>
      </c>
      <c r="T317" s="685">
        <f t="shared" si="114"/>
        <v>35</v>
      </c>
      <c r="U317" s="569"/>
      <c r="V317" s="568">
        <v>100</v>
      </c>
      <c r="W317" s="685">
        <f t="shared" si="115"/>
        <v>39</v>
      </c>
      <c r="X317" s="569"/>
      <c r="Y317" s="568">
        <v>100</v>
      </c>
      <c r="Z317" s="685">
        <f t="shared" si="116"/>
        <v>37</v>
      </c>
      <c r="AA317" s="569"/>
      <c r="AB317" s="568">
        <v>140</v>
      </c>
      <c r="AC317" s="685">
        <f t="shared" si="117"/>
        <v>33</v>
      </c>
      <c r="AD317" s="569"/>
      <c r="AE317" s="752">
        <v>60</v>
      </c>
      <c r="AF317" s="685">
        <f t="shared" si="118"/>
        <v>41</v>
      </c>
      <c r="AG317" s="728"/>
      <c r="AH317" s="753">
        <v>100</v>
      </c>
      <c r="AI317" s="685">
        <f t="shared" si="119"/>
        <v>34</v>
      </c>
      <c r="AJ317" s="730"/>
      <c r="AK317" s="754">
        <v>40</v>
      </c>
      <c r="AL317" s="685">
        <f t="shared" si="120"/>
        <v>42</v>
      </c>
      <c r="AM317" s="496"/>
      <c r="AN317" s="731">
        <f t="shared" si="121"/>
        <v>980</v>
      </c>
      <c r="AO317" s="692">
        <f t="shared" si="122"/>
        <v>42</v>
      </c>
      <c r="AP317" s="732">
        <f t="shared" si="123"/>
        <v>0</v>
      </c>
      <c r="AR317" s="491">
        <f t="shared" si="124"/>
        <v>440</v>
      </c>
      <c r="AS317" s="697">
        <f t="shared" si="125"/>
        <v>40</v>
      </c>
      <c r="AT317" s="496">
        <f t="shared" si="126"/>
        <v>0</v>
      </c>
      <c r="AU317" s="738">
        <f t="shared" si="127"/>
        <v>540</v>
      </c>
      <c r="AV317" s="692">
        <f t="shared" si="128"/>
        <v>39</v>
      </c>
      <c r="AW317" s="496">
        <f t="shared" si="129"/>
        <v>0</v>
      </c>
      <c r="AX317" s="491">
        <f t="shared" si="130"/>
        <v>140</v>
      </c>
      <c r="AY317" s="692">
        <f t="shared" si="131"/>
        <v>38</v>
      </c>
      <c r="AZ317" s="496">
        <f t="shared" si="132"/>
        <v>0</v>
      </c>
      <c r="BD317" s="497">
        <f t="shared" si="133"/>
        <v>980</v>
      </c>
      <c r="BE317" s="694"/>
      <c r="BF317" s="498">
        <f t="shared" si="134"/>
        <v>0</v>
      </c>
    </row>
    <row r="318" spans="1:58" ht="15.6" x14ac:dyDescent="0.2">
      <c r="A318" s="499"/>
      <c r="B318" s="500">
        <f t="shared" si="135"/>
        <v>14</v>
      </c>
      <c r="C318" s="501" t="s">
        <v>82</v>
      </c>
      <c r="D318" s="519"/>
      <c r="E318" s="514" t="e">
        <f t="shared" si="109"/>
        <v>#N/A</v>
      </c>
      <c r="F318" s="520"/>
      <c r="G318" s="519">
        <v>20</v>
      </c>
      <c r="H318" s="514">
        <f t="shared" si="110"/>
        <v>41</v>
      </c>
      <c r="I318" s="520">
        <v>20</v>
      </c>
      <c r="J318" s="519">
        <v>100</v>
      </c>
      <c r="K318" s="514">
        <f t="shared" si="111"/>
        <v>39</v>
      </c>
      <c r="L318" s="520">
        <v>100</v>
      </c>
      <c r="M318" s="519">
        <v>100</v>
      </c>
      <c r="N318" s="514">
        <f t="shared" si="112"/>
        <v>38</v>
      </c>
      <c r="O318" s="520">
        <v>100</v>
      </c>
      <c r="P318" s="519">
        <v>20</v>
      </c>
      <c r="Q318" s="514">
        <f t="shared" si="113"/>
        <v>43</v>
      </c>
      <c r="R318" s="520">
        <v>20</v>
      </c>
      <c r="S318" s="519">
        <v>20</v>
      </c>
      <c r="T318" s="514">
        <f t="shared" si="114"/>
        <v>42</v>
      </c>
      <c r="U318" s="520">
        <v>20</v>
      </c>
      <c r="V318" s="519">
        <v>20</v>
      </c>
      <c r="W318" s="514">
        <f t="shared" si="115"/>
        <v>47</v>
      </c>
      <c r="X318" s="520">
        <v>20</v>
      </c>
      <c r="Y318" s="519">
        <v>60</v>
      </c>
      <c r="Z318" s="514">
        <f t="shared" si="116"/>
        <v>41</v>
      </c>
      <c r="AA318" s="520">
        <v>60</v>
      </c>
      <c r="AB318" s="519"/>
      <c r="AC318" s="514" t="e">
        <f t="shared" si="117"/>
        <v>#N/A</v>
      </c>
      <c r="AD318" s="520"/>
      <c r="AE318" s="739"/>
      <c r="AF318" s="514" t="e">
        <f t="shared" si="118"/>
        <v>#N/A</v>
      </c>
      <c r="AG318" s="733"/>
      <c r="AH318" s="740">
        <v>20</v>
      </c>
      <c r="AI318" s="514">
        <f t="shared" si="119"/>
        <v>40</v>
      </c>
      <c r="AJ318" s="735">
        <v>20</v>
      </c>
      <c r="AK318" s="741"/>
      <c r="AL318" s="514" t="e">
        <f t="shared" si="120"/>
        <v>#N/A</v>
      </c>
      <c r="AM318" s="518"/>
      <c r="AN318" s="736">
        <f t="shared" si="121"/>
        <v>360</v>
      </c>
      <c r="AO318" s="663">
        <f t="shared" si="122"/>
        <v>47</v>
      </c>
      <c r="AP318" s="737">
        <f t="shared" si="123"/>
        <v>360</v>
      </c>
      <c r="AR318" s="513">
        <f t="shared" si="124"/>
        <v>260</v>
      </c>
      <c r="AS318" s="630">
        <f t="shared" si="125"/>
        <v>43</v>
      </c>
      <c r="AT318" s="515">
        <f t="shared" si="126"/>
        <v>260</v>
      </c>
      <c r="AU318" s="698">
        <f t="shared" si="127"/>
        <v>100</v>
      </c>
      <c r="AV318" s="663">
        <f t="shared" si="128"/>
        <v>47</v>
      </c>
      <c r="AW318" s="518">
        <f t="shared" si="129"/>
        <v>100</v>
      </c>
      <c r="AX318" s="513">
        <f t="shared" si="130"/>
        <v>20</v>
      </c>
      <c r="AY318" s="663">
        <f t="shared" si="131"/>
        <v>40</v>
      </c>
      <c r="AZ318" s="518">
        <f t="shared" si="132"/>
        <v>20</v>
      </c>
      <c r="BD318" s="497">
        <f t="shared" si="133"/>
        <v>360</v>
      </c>
      <c r="BE318" s="694"/>
      <c r="BF318" s="498">
        <f t="shared" si="134"/>
        <v>360</v>
      </c>
    </row>
    <row r="319" spans="1:58" ht="15.6" x14ac:dyDescent="0.2">
      <c r="A319" s="499"/>
      <c r="B319" s="478">
        <f t="shared" si="135"/>
        <v>15</v>
      </c>
      <c r="C319" s="479" t="s">
        <v>83</v>
      </c>
      <c r="D319" s="480"/>
      <c r="E319" s="685" t="e">
        <f t="shared" si="109"/>
        <v>#N/A</v>
      </c>
      <c r="F319" s="482"/>
      <c r="G319" s="480"/>
      <c r="H319" s="685" t="e">
        <f t="shared" si="110"/>
        <v>#N/A</v>
      </c>
      <c r="I319" s="482"/>
      <c r="J319" s="480"/>
      <c r="K319" s="685" t="e">
        <f t="shared" si="111"/>
        <v>#N/A</v>
      </c>
      <c r="L319" s="482"/>
      <c r="M319" s="480"/>
      <c r="N319" s="685" t="e">
        <f t="shared" si="112"/>
        <v>#N/A</v>
      </c>
      <c r="O319" s="482"/>
      <c r="P319" s="480"/>
      <c r="Q319" s="685" t="e">
        <f t="shared" si="113"/>
        <v>#N/A</v>
      </c>
      <c r="R319" s="482"/>
      <c r="S319" s="480"/>
      <c r="T319" s="685" t="e">
        <f t="shared" si="114"/>
        <v>#N/A</v>
      </c>
      <c r="U319" s="482"/>
      <c r="V319" s="480"/>
      <c r="W319" s="685" t="e">
        <f t="shared" si="115"/>
        <v>#N/A</v>
      </c>
      <c r="X319" s="482"/>
      <c r="Y319" s="480"/>
      <c r="Z319" s="685" t="e">
        <f t="shared" si="116"/>
        <v>#N/A</v>
      </c>
      <c r="AA319" s="482"/>
      <c r="AB319" s="480"/>
      <c r="AC319" s="685" t="e">
        <f t="shared" si="117"/>
        <v>#N/A</v>
      </c>
      <c r="AD319" s="482"/>
      <c r="AE319" s="494"/>
      <c r="AF319" s="685" t="e">
        <f t="shared" si="118"/>
        <v>#N/A</v>
      </c>
      <c r="AG319" s="728"/>
      <c r="AH319" s="729"/>
      <c r="AI319" s="685" t="e">
        <f t="shared" si="119"/>
        <v>#N/A</v>
      </c>
      <c r="AJ319" s="730"/>
      <c r="AK319" s="491"/>
      <c r="AL319" s="685" t="e">
        <f t="shared" si="120"/>
        <v>#N/A</v>
      </c>
      <c r="AM319" s="496"/>
      <c r="AN319" s="731">
        <f t="shared" si="121"/>
        <v>0</v>
      </c>
      <c r="AO319" s="692">
        <f t="shared" si="122"/>
        <v>59</v>
      </c>
      <c r="AP319" s="732">
        <f t="shared" si="123"/>
        <v>0</v>
      </c>
      <c r="AR319" s="491">
        <f t="shared" si="124"/>
        <v>0</v>
      </c>
      <c r="AS319" s="697">
        <f t="shared" si="125"/>
        <v>53</v>
      </c>
      <c r="AT319" s="493">
        <f t="shared" si="126"/>
        <v>0</v>
      </c>
      <c r="AU319" s="491">
        <f t="shared" si="127"/>
        <v>0</v>
      </c>
      <c r="AV319" s="692">
        <f t="shared" si="128"/>
        <v>56</v>
      </c>
      <c r="AW319" s="496">
        <f t="shared" si="129"/>
        <v>0</v>
      </c>
      <c r="AX319" s="491">
        <f t="shared" si="130"/>
        <v>0</v>
      </c>
      <c r="AY319" s="692">
        <f t="shared" si="131"/>
        <v>45</v>
      </c>
      <c r="AZ319" s="496">
        <f t="shared" si="132"/>
        <v>0</v>
      </c>
      <c r="BD319" s="497">
        <f t="shared" si="133"/>
        <v>0</v>
      </c>
      <c r="BE319" s="694"/>
      <c r="BF319" s="498">
        <f t="shared" si="134"/>
        <v>0</v>
      </c>
    </row>
    <row r="320" spans="1:58" ht="15.6" x14ac:dyDescent="0.2">
      <c r="A320" s="499"/>
      <c r="B320" s="500">
        <f t="shared" si="135"/>
        <v>16</v>
      </c>
      <c r="C320" s="501" t="s">
        <v>84</v>
      </c>
      <c r="D320" s="502"/>
      <c r="E320" s="514" t="e">
        <f t="shared" si="109"/>
        <v>#N/A</v>
      </c>
      <c r="F320" s="504"/>
      <c r="G320" s="502"/>
      <c r="H320" s="514" t="e">
        <f t="shared" si="110"/>
        <v>#N/A</v>
      </c>
      <c r="I320" s="504"/>
      <c r="J320" s="502"/>
      <c r="K320" s="514" t="e">
        <f t="shared" si="111"/>
        <v>#N/A</v>
      </c>
      <c r="L320" s="504"/>
      <c r="M320" s="502"/>
      <c r="N320" s="514" t="e">
        <f t="shared" si="112"/>
        <v>#N/A</v>
      </c>
      <c r="O320" s="504"/>
      <c r="P320" s="502"/>
      <c r="Q320" s="514" t="e">
        <f t="shared" si="113"/>
        <v>#N/A</v>
      </c>
      <c r="R320" s="504"/>
      <c r="S320" s="502"/>
      <c r="T320" s="514" t="e">
        <f t="shared" si="114"/>
        <v>#N/A</v>
      </c>
      <c r="U320" s="504"/>
      <c r="V320" s="502"/>
      <c r="W320" s="514" t="e">
        <f t="shared" si="115"/>
        <v>#N/A</v>
      </c>
      <c r="X320" s="504"/>
      <c r="Y320" s="502"/>
      <c r="Z320" s="514" t="e">
        <f t="shared" si="116"/>
        <v>#N/A</v>
      </c>
      <c r="AA320" s="504"/>
      <c r="AB320" s="502"/>
      <c r="AC320" s="514" t="e">
        <f t="shared" si="117"/>
        <v>#N/A</v>
      </c>
      <c r="AD320" s="504"/>
      <c r="AE320" s="516"/>
      <c r="AF320" s="514" t="e">
        <f t="shared" si="118"/>
        <v>#N/A</v>
      </c>
      <c r="AG320" s="733"/>
      <c r="AH320" s="734"/>
      <c r="AI320" s="514" t="e">
        <f t="shared" si="119"/>
        <v>#N/A</v>
      </c>
      <c r="AJ320" s="735"/>
      <c r="AK320" s="513"/>
      <c r="AL320" s="514" t="e">
        <f t="shared" si="120"/>
        <v>#N/A</v>
      </c>
      <c r="AM320" s="518"/>
      <c r="AN320" s="736">
        <f t="shared" si="121"/>
        <v>0</v>
      </c>
      <c r="AO320" s="663">
        <f t="shared" si="122"/>
        <v>59</v>
      </c>
      <c r="AP320" s="737">
        <f t="shared" si="123"/>
        <v>0</v>
      </c>
      <c r="AR320" s="513">
        <f t="shared" si="124"/>
        <v>0</v>
      </c>
      <c r="AS320" s="630">
        <f t="shared" si="125"/>
        <v>53</v>
      </c>
      <c r="AT320" s="515">
        <f t="shared" si="126"/>
        <v>0</v>
      </c>
      <c r="AU320" s="513">
        <f t="shared" si="127"/>
        <v>0</v>
      </c>
      <c r="AV320" s="663">
        <f t="shared" si="128"/>
        <v>56</v>
      </c>
      <c r="AW320" s="518">
        <f t="shared" si="129"/>
        <v>0</v>
      </c>
      <c r="AX320" s="513">
        <f t="shared" si="130"/>
        <v>0</v>
      </c>
      <c r="AY320" s="663">
        <f t="shared" si="131"/>
        <v>45</v>
      </c>
      <c r="AZ320" s="518">
        <f t="shared" si="132"/>
        <v>0</v>
      </c>
      <c r="BD320" s="497">
        <f t="shared" si="133"/>
        <v>0</v>
      </c>
      <c r="BE320" s="694"/>
      <c r="BF320" s="498">
        <f t="shared" si="134"/>
        <v>0</v>
      </c>
    </row>
    <row r="321" spans="1:58" ht="15.6" x14ac:dyDescent="0.2">
      <c r="A321" s="528"/>
      <c r="B321" s="529">
        <f t="shared" si="135"/>
        <v>17</v>
      </c>
      <c r="C321" s="530" t="s">
        <v>85</v>
      </c>
      <c r="D321" s="480"/>
      <c r="E321" s="700" t="e">
        <f t="shared" si="109"/>
        <v>#N/A</v>
      </c>
      <c r="F321" s="482"/>
      <c r="G321" s="480"/>
      <c r="H321" s="700" t="e">
        <f t="shared" si="110"/>
        <v>#N/A</v>
      </c>
      <c r="I321" s="482"/>
      <c r="J321" s="480"/>
      <c r="K321" s="700" t="e">
        <f t="shared" si="111"/>
        <v>#N/A</v>
      </c>
      <c r="L321" s="482"/>
      <c r="M321" s="480"/>
      <c r="N321" s="700" t="e">
        <f t="shared" si="112"/>
        <v>#N/A</v>
      </c>
      <c r="O321" s="482"/>
      <c r="P321" s="480"/>
      <c r="Q321" s="700" t="e">
        <f t="shared" si="113"/>
        <v>#N/A</v>
      </c>
      <c r="R321" s="482"/>
      <c r="S321" s="480"/>
      <c r="T321" s="700" t="e">
        <f t="shared" si="114"/>
        <v>#N/A</v>
      </c>
      <c r="U321" s="482"/>
      <c r="V321" s="480"/>
      <c r="W321" s="700" t="e">
        <f t="shared" si="115"/>
        <v>#N/A</v>
      </c>
      <c r="X321" s="482"/>
      <c r="Y321" s="480"/>
      <c r="Z321" s="534" t="e">
        <f t="shared" si="116"/>
        <v>#N/A</v>
      </c>
      <c r="AA321" s="482"/>
      <c r="AB321" s="480"/>
      <c r="AC321" s="534" t="e">
        <f t="shared" si="117"/>
        <v>#N/A</v>
      </c>
      <c r="AD321" s="482"/>
      <c r="AE321" s="494"/>
      <c r="AF321" s="534" t="e">
        <f t="shared" si="118"/>
        <v>#N/A</v>
      </c>
      <c r="AG321" s="743"/>
      <c r="AH321" s="729"/>
      <c r="AI321" s="534" t="e">
        <f t="shared" si="119"/>
        <v>#N/A</v>
      </c>
      <c r="AJ321" s="745"/>
      <c r="AK321" s="491"/>
      <c r="AL321" s="534" t="e">
        <f t="shared" si="120"/>
        <v>#N/A</v>
      </c>
      <c r="AM321" s="542"/>
      <c r="AN321" s="731">
        <f t="shared" si="121"/>
        <v>0</v>
      </c>
      <c r="AO321" s="544">
        <f t="shared" si="122"/>
        <v>59</v>
      </c>
      <c r="AP321" s="747">
        <f t="shared" si="123"/>
        <v>0</v>
      </c>
      <c r="AR321" s="491">
        <f t="shared" si="124"/>
        <v>0</v>
      </c>
      <c r="AS321" s="701">
        <f t="shared" si="125"/>
        <v>53</v>
      </c>
      <c r="AT321" s="755">
        <f t="shared" si="126"/>
        <v>0</v>
      </c>
      <c r="AU321" s="491">
        <f t="shared" si="127"/>
        <v>0</v>
      </c>
      <c r="AV321" s="748">
        <f t="shared" si="128"/>
        <v>56</v>
      </c>
      <c r="AW321" s="542">
        <f t="shared" si="129"/>
        <v>0</v>
      </c>
      <c r="AX321" s="491">
        <f t="shared" si="130"/>
        <v>0</v>
      </c>
      <c r="AY321" s="748">
        <f t="shared" si="131"/>
        <v>45</v>
      </c>
      <c r="AZ321" s="542">
        <f t="shared" si="132"/>
        <v>0</v>
      </c>
      <c r="BD321" s="497">
        <f t="shared" si="133"/>
        <v>0</v>
      </c>
      <c r="BE321" s="545"/>
      <c r="BF321" s="749">
        <f t="shared" si="134"/>
        <v>0</v>
      </c>
    </row>
    <row r="322" spans="1:58" ht="15.6" x14ac:dyDescent="0.2">
      <c r="A322" s="547" t="s">
        <v>86</v>
      </c>
      <c r="B322" s="548">
        <f t="shared" si="135"/>
        <v>18</v>
      </c>
      <c r="C322" s="549" t="s">
        <v>87</v>
      </c>
      <c r="D322" s="550"/>
      <c r="E322" s="514" t="e">
        <f t="shared" si="109"/>
        <v>#N/A</v>
      </c>
      <c r="F322" s="552"/>
      <c r="G322" s="550"/>
      <c r="H322" s="514" t="e">
        <f t="shared" si="110"/>
        <v>#N/A</v>
      </c>
      <c r="I322" s="552"/>
      <c r="J322" s="550"/>
      <c r="K322" s="514" t="e">
        <f t="shared" si="111"/>
        <v>#N/A</v>
      </c>
      <c r="L322" s="552"/>
      <c r="M322" s="550"/>
      <c r="N322" s="514" t="e">
        <f t="shared" si="112"/>
        <v>#N/A</v>
      </c>
      <c r="O322" s="552"/>
      <c r="P322" s="550"/>
      <c r="Q322" s="514" t="e">
        <f t="shared" si="113"/>
        <v>#N/A</v>
      </c>
      <c r="R322" s="552"/>
      <c r="S322" s="550"/>
      <c r="T322" s="514" t="e">
        <f t="shared" si="114"/>
        <v>#N/A</v>
      </c>
      <c r="U322" s="552"/>
      <c r="V322" s="550"/>
      <c r="W322" s="514" t="e">
        <f t="shared" si="115"/>
        <v>#N/A</v>
      </c>
      <c r="X322" s="552"/>
      <c r="Y322" s="550"/>
      <c r="Z322" s="514" t="e">
        <f t="shared" si="116"/>
        <v>#N/A</v>
      </c>
      <c r="AA322" s="552"/>
      <c r="AB322" s="550"/>
      <c r="AC322" s="514" t="e">
        <f t="shared" si="117"/>
        <v>#N/A</v>
      </c>
      <c r="AD322" s="552"/>
      <c r="AE322" s="563"/>
      <c r="AF322" s="514" t="e">
        <f t="shared" si="118"/>
        <v>#N/A</v>
      </c>
      <c r="AG322" s="733"/>
      <c r="AH322" s="750"/>
      <c r="AI322" s="514" t="e">
        <f t="shared" si="119"/>
        <v>#N/A</v>
      </c>
      <c r="AJ322" s="735"/>
      <c r="AK322" s="560"/>
      <c r="AL322" s="514" t="e">
        <f t="shared" si="120"/>
        <v>#N/A</v>
      </c>
      <c r="AM322" s="518"/>
      <c r="AN322" s="751">
        <f t="shared" si="121"/>
        <v>0</v>
      </c>
      <c r="AO322" s="663">
        <f t="shared" si="122"/>
        <v>59</v>
      </c>
      <c r="AP322" s="737">
        <f t="shared" si="123"/>
        <v>0</v>
      </c>
      <c r="AR322" s="560">
        <f t="shared" si="124"/>
        <v>0</v>
      </c>
      <c r="AS322" s="630">
        <f t="shared" si="125"/>
        <v>53</v>
      </c>
      <c r="AT322" s="515">
        <f t="shared" si="126"/>
        <v>0</v>
      </c>
      <c r="AU322" s="702">
        <f t="shared" si="127"/>
        <v>0</v>
      </c>
      <c r="AV322" s="663">
        <f t="shared" si="128"/>
        <v>56</v>
      </c>
      <c r="AW322" s="518">
        <f t="shared" si="129"/>
        <v>0</v>
      </c>
      <c r="AX322" s="560">
        <f t="shared" si="130"/>
        <v>0</v>
      </c>
      <c r="AY322" s="663">
        <f t="shared" si="131"/>
        <v>45</v>
      </c>
      <c r="AZ322" s="518">
        <f t="shared" si="132"/>
        <v>0</v>
      </c>
      <c r="BD322" s="566">
        <f t="shared" si="133"/>
        <v>0</v>
      </c>
      <c r="BE322" s="694"/>
      <c r="BF322" s="498">
        <f t="shared" si="134"/>
        <v>0</v>
      </c>
    </row>
    <row r="323" spans="1:58" ht="14.25" customHeight="1" x14ac:dyDescent="0.2">
      <c r="A323" s="499"/>
      <c r="B323" s="478">
        <f t="shared" si="135"/>
        <v>19</v>
      </c>
      <c r="C323" s="479" t="s">
        <v>88</v>
      </c>
      <c r="D323" s="480"/>
      <c r="E323" s="685" t="e">
        <f t="shared" si="109"/>
        <v>#N/A</v>
      </c>
      <c r="F323" s="482"/>
      <c r="G323" s="480"/>
      <c r="H323" s="685" t="e">
        <f t="shared" si="110"/>
        <v>#N/A</v>
      </c>
      <c r="I323" s="482"/>
      <c r="J323" s="480"/>
      <c r="K323" s="685" t="e">
        <f t="shared" si="111"/>
        <v>#N/A</v>
      </c>
      <c r="L323" s="482"/>
      <c r="M323" s="480"/>
      <c r="N323" s="685" t="e">
        <f t="shared" si="112"/>
        <v>#N/A</v>
      </c>
      <c r="O323" s="482"/>
      <c r="P323" s="480"/>
      <c r="Q323" s="685" t="e">
        <f t="shared" si="113"/>
        <v>#N/A</v>
      </c>
      <c r="R323" s="482"/>
      <c r="S323" s="480"/>
      <c r="T323" s="685" t="e">
        <f t="shared" si="114"/>
        <v>#N/A</v>
      </c>
      <c r="U323" s="482"/>
      <c r="V323" s="480"/>
      <c r="W323" s="685" t="e">
        <f t="shared" si="115"/>
        <v>#N/A</v>
      </c>
      <c r="X323" s="482"/>
      <c r="Y323" s="480"/>
      <c r="Z323" s="685" t="e">
        <f t="shared" si="116"/>
        <v>#N/A</v>
      </c>
      <c r="AA323" s="482"/>
      <c r="AB323" s="480"/>
      <c r="AC323" s="685" t="e">
        <f t="shared" si="117"/>
        <v>#N/A</v>
      </c>
      <c r="AD323" s="482"/>
      <c r="AE323" s="494"/>
      <c r="AF323" s="685" t="e">
        <f t="shared" si="118"/>
        <v>#N/A</v>
      </c>
      <c r="AG323" s="728"/>
      <c r="AH323" s="729"/>
      <c r="AI323" s="685" t="e">
        <f t="shared" si="119"/>
        <v>#N/A</v>
      </c>
      <c r="AJ323" s="730"/>
      <c r="AK323" s="491"/>
      <c r="AL323" s="685" t="e">
        <f t="shared" si="120"/>
        <v>#N/A</v>
      </c>
      <c r="AM323" s="496"/>
      <c r="AN323" s="731">
        <f t="shared" si="121"/>
        <v>0</v>
      </c>
      <c r="AO323" s="692">
        <f t="shared" si="122"/>
        <v>59</v>
      </c>
      <c r="AP323" s="732">
        <f t="shared" si="123"/>
        <v>0</v>
      </c>
      <c r="AR323" s="491">
        <f t="shared" si="124"/>
        <v>0</v>
      </c>
      <c r="AS323" s="697">
        <f t="shared" si="125"/>
        <v>53</v>
      </c>
      <c r="AT323" s="493">
        <f t="shared" si="126"/>
        <v>0</v>
      </c>
      <c r="AU323" s="491">
        <f t="shared" si="127"/>
        <v>0</v>
      </c>
      <c r="AV323" s="692">
        <f t="shared" si="128"/>
        <v>56</v>
      </c>
      <c r="AW323" s="496">
        <f t="shared" si="129"/>
        <v>0</v>
      </c>
      <c r="AX323" s="491">
        <f t="shared" si="130"/>
        <v>0</v>
      </c>
      <c r="AY323" s="692">
        <f t="shared" si="131"/>
        <v>45</v>
      </c>
      <c r="AZ323" s="496">
        <f t="shared" si="132"/>
        <v>0</v>
      </c>
      <c r="BD323" s="497">
        <f t="shared" si="133"/>
        <v>0</v>
      </c>
      <c r="BE323" s="694"/>
      <c r="BF323" s="498">
        <f t="shared" si="134"/>
        <v>0</v>
      </c>
    </row>
    <row r="324" spans="1:58" ht="15.6" x14ac:dyDescent="0.2">
      <c r="A324" s="499"/>
      <c r="B324" s="500">
        <f t="shared" si="135"/>
        <v>20</v>
      </c>
      <c r="C324" s="501" t="s">
        <v>89</v>
      </c>
      <c r="D324" s="502"/>
      <c r="E324" s="514" t="e">
        <f t="shared" si="109"/>
        <v>#N/A</v>
      </c>
      <c r="F324" s="504"/>
      <c r="G324" s="502"/>
      <c r="H324" s="514" t="e">
        <f t="shared" si="110"/>
        <v>#N/A</v>
      </c>
      <c r="I324" s="504"/>
      <c r="J324" s="502"/>
      <c r="K324" s="514" t="e">
        <f t="shared" si="111"/>
        <v>#N/A</v>
      </c>
      <c r="L324" s="504"/>
      <c r="M324" s="502"/>
      <c r="N324" s="514" t="e">
        <f t="shared" si="112"/>
        <v>#N/A</v>
      </c>
      <c r="O324" s="504"/>
      <c r="P324" s="502"/>
      <c r="Q324" s="514" t="e">
        <f t="shared" si="113"/>
        <v>#N/A</v>
      </c>
      <c r="R324" s="504"/>
      <c r="S324" s="502"/>
      <c r="T324" s="514" t="e">
        <f t="shared" si="114"/>
        <v>#N/A</v>
      </c>
      <c r="U324" s="504"/>
      <c r="V324" s="502"/>
      <c r="W324" s="514" t="e">
        <f t="shared" si="115"/>
        <v>#N/A</v>
      </c>
      <c r="X324" s="504"/>
      <c r="Y324" s="502"/>
      <c r="Z324" s="514" t="e">
        <f t="shared" si="116"/>
        <v>#N/A</v>
      </c>
      <c r="AA324" s="504"/>
      <c r="AB324" s="502"/>
      <c r="AC324" s="514" t="e">
        <f t="shared" si="117"/>
        <v>#N/A</v>
      </c>
      <c r="AD324" s="504"/>
      <c r="AE324" s="516"/>
      <c r="AF324" s="514" t="e">
        <f t="shared" si="118"/>
        <v>#N/A</v>
      </c>
      <c r="AG324" s="733"/>
      <c r="AH324" s="734"/>
      <c r="AI324" s="514" t="e">
        <f t="shared" si="119"/>
        <v>#N/A</v>
      </c>
      <c r="AJ324" s="735"/>
      <c r="AK324" s="513">
        <v>60</v>
      </c>
      <c r="AL324" s="514">
        <f t="shared" si="120"/>
        <v>41</v>
      </c>
      <c r="AM324" s="518">
        <v>60</v>
      </c>
      <c r="AN324" s="736">
        <f t="shared" si="121"/>
        <v>60</v>
      </c>
      <c r="AO324" s="663">
        <f t="shared" si="122"/>
        <v>55</v>
      </c>
      <c r="AP324" s="737">
        <f t="shared" si="123"/>
        <v>60</v>
      </c>
      <c r="AR324" s="513">
        <f t="shared" si="124"/>
        <v>0</v>
      </c>
      <c r="AS324" s="630">
        <f t="shared" si="125"/>
        <v>53</v>
      </c>
      <c r="AT324" s="515">
        <f t="shared" si="126"/>
        <v>0</v>
      </c>
      <c r="AU324" s="513">
        <f t="shared" si="127"/>
        <v>60</v>
      </c>
      <c r="AV324" s="663">
        <f t="shared" si="128"/>
        <v>50</v>
      </c>
      <c r="AW324" s="518">
        <f t="shared" si="129"/>
        <v>60</v>
      </c>
      <c r="AX324" s="513">
        <f t="shared" si="130"/>
        <v>0</v>
      </c>
      <c r="AY324" s="663">
        <f t="shared" si="131"/>
        <v>45</v>
      </c>
      <c r="AZ324" s="518">
        <f t="shared" si="132"/>
        <v>0</v>
      </c>
      <c r="BD324" s="497">
        <f t="shared" si="133"/>
        <v>60</v>
      </c>
      <c r="BE324" s="694"/>
      <c r="BF324" s="498">
        <f t="shared" si="134"/>
        <v>60</v>
      </c>
    </row>
    <row r="325" spans="1:58" ht="15.6" x14ac:dyDescent="0.2">
      <c r="A325" s="499"/>
      <c r="B325" s="478">
        <f t="shared" si="135"/>
        <v>21</v>
      </c>
      <c r="C325" s="479" t="s">
        <v>90</v>
      </c>
      <c r="D325" s="480"/>
      <c r="E325" s="685" t="e">
        <f t="shared" si="109"/>
        <v>#N/A</v>
      </c>
      <c r="F325" s="482"/>
      <c r="G325" s="480"/>
      <c r="H325" s="685" t="e">
        <f t="shared" si="110"/>
        <v>#N/A</v>
      </c>
      <c r="I325" s="482"/>
      <c r="J325" s="480"/>
      <c r="K325" s="685" t="e">
        <f t="shared" si="111"/>
        <v>#N/A</v>
      </c>
      <c r="L325" s="482"/>
      <c r="M325" s="480"/>
      <c r="N325" s="685" t="e">
        <f t="shared" si="112"/>
        <v>#N/A</v>
      </c>
      <c r="O325" s="482"/>
      <c r="P325" s="480"/>
      <c r="Q325" s="685" t="e">
        <f t="shared" si="113"/>
        <v>#N/A</v>
      </c>
      <c r="R325" s="482"/>
      <c r="S325" s="480"/>
      <c r="T325" s="685" t="e">
        <f t="shared" si="114"/>
        <v>#N/A</v>
      </c>
      <c r="U325" s="482"/>
      <c r="V325" s="480">
        <v>40</v>
      </c>
      <c r="W325" s="685">
        <f t="shared" si="115"/>
        <v>43</v>
      </c>
      <c r="X325" s="482"/>
      <c r="Y325" s="480">
        <v>40</v>
      </c>
      <c r="Z325" s="685">
        <f t="shared" si="116"/>
        <v>43</v>
      </c>
      <c r="AA325" s="482"/>
      <c r="AB325" s="480"/>
      <c r="AC325" s="685" t="e">
        <f t="shared" si="117"/>
        <v>#N/A</v>
      </c>
      <c r="AD325" s="482"/>
      <c r="AE325" s="494"/>
      <c r="AF325" s="685" t="e">
        <f t="shared" si="118"/>
        <v>#N/A</v>
      </c>
      <c r="AG325" s="728"/>
      <c r="AH325" s="729"/>
      <c r="AI325" s="685" t="e">
        <f t="shared" si="119"/>
        <v>#N/A</v>
      </c>
      <c r="AJ325" s="730"/>
      <c r="AK325" s="491"/>
      <c r="AL325" s="685" t="e">
        <f t="shared" si="120"/>
        <v>#N/A</v>
      </c>
      <c r="AM325" s="496"/>
      <c r="AN325" s="731">
        <f t="shared" si="121"/>
        <v>80</v>
      </c>
      <c r="AO325" s="692">
        <f t="shared" si="122"/>
        <v>53</v>
      </c>
      <c r="AP325" s="732">
        <f t="shared" si="123"/>
        <v>0</v>
      </c>
      <c r="AR325" s="491">
        <f t="shared" si="124"/>
        <v>0</v>
      </c>
      <c r="AS325" s="697">
        <f t="shared" si="125"/>
        <v>53</v>
      </c>
      <c r="AT325" s="493">
        <f t="shared" si="126"/>
        <v>0</v>
      </c>
      <c r="AU325" s="738">
        <f t="shared" si="127"/>
        <v>80</v>
      </c>
      <c r="AV325" s="692">
        <f t="shared" si="128"/>
        <v>49</v>
      </c>
      <c r="AW325" s="496">
        <f t="shared" si="129"/>
        <v>0</v>
      </c>
      <c r="AX325" s="491">
        <f t="shared" si="130"/>
        <v>0</v>
      </c>
      <c r="AY325" s="692">
        <f t="shared" si="131"/>
        <v>45</v>
      </c>
      <c r="AZ325" s="496">
        <f t="shared" si="132"/>
        <v>0</v>
      </c>
      <c r="BD325" s="497">
        <f t="shared" si="133"/>
        <v>80</v>
      </c>
      <c r="BE325" s="694"/>
      <c r="BF325" s="498">
        <f t="shared" si="134"/>
        <v>0</v>
      </c>
    </row>
    <row r="326" spans="1:58" ht="15.6" x14ac:dyDescent="0.2">
      <c r="A326" s="499"/>
      <c r="B326" s="500">
        <f t="shared" si="135"/>
        <v>22</v>
      </c>
      <c r="C326" s="501" t="s">
        <v>91</v>
      </c>
      <c r="D326" s="502"/>
      <c r="E326" s="514" t="e">
        <f t="shared" si="109"/>
        <v>#N/A</v>
      </c>
      <c r="F326" s="504"/>
      <c r="G326" s="502"/>
      <c r="H326" s="514" t="e">
        <f t="shared" si="110"/>
        <v>#N/A</v>
      </c>
      <c r="I326" s="504"/>
      <c r="J326" s="502"/>
      <c r="K326" s="514" t="e">
        <f t="shared" si="111"/>
        <v>#N/A</v>
      </c>
      <c r="L326" s="504"/>
      <c r="M326" s="502"/>
      <c r="N326" s="514" t="e">
        <f t="shared" si="112"/>
        <v>#N/A</v>
      </c>
      <c r="O326" s="504"/>
      <c r="P326" s="502"/>
      <c r="Q326" s="514" t="e">
        <f t="shared" si="113"/>
        <v>#N/A</v>
      </c>
      <c r="R326" s="504"/>
      <c r="S326" s="502"/>
      <c r="T326" s="514" t="e">
        <f t="shared" si="114"/>
        <v>#N/A</v>
      </c>
      <c r="U326" s="504"/>
      <c r="V326" s="502"/>
      <c r="W326" s="514" t="e">
        <f t="shared" si="115"/>
        <v>#N/A</v>
      </c>
      <c r="X326" s="504"/>
      <c r="Y326" s="502"/>
      <c r="Z326" s="514" t="e">
        <f t="shared" si="116"/>
        <v>#N/A</v>
      </c>
      <c r="AA326" s="504"/>
      <c r="AB326" s="502"/>
      <c r="AC326" s="514" t="e">
        <f t="shared" si="117"/>
        <v>#N/A</v>
      </c>
      <c r="AD326" s="504"/>
      <c r="AE326" s="516"/>
      <c r="AF326" s="514" t="e">
        <f t="shared" si="118"/>
        <v>#N/A</v>
      </c>
      <c r="AG326" s="733"/>
      <c r="AH326" s="734"/>
      <c r="AI326" s="514" t="e">
        <f t="shared" si="119"/>
        <v>#N/A</v>
      </c>
      <c r="AJ326" s="735"/>
      <c r="AK326" s="513"/>
      <c r="AL326" s="514" t="e">
        <f t="shared" si="120"/>
        <v>#N/A</v>
      </c>
      <c r="AM326" s="518"/>
      <c r="AN326" s="736">
        <f t="shared" si="121"/>
        <v>0</v>
      </c>
      <c r="AO326" s="663">
        <f t="shared" si="122"/>
        <v>59</v>
      </c>
      <c r="AP326" s="737">
        <f t="shared" si="123"/>
        <v>0</v>
      </c>
      <c r="AR326" s="513">
        <f t="shared" si="124"/>
        <v>0</v>
      </c>
      <c r="AS326" s="630">
        <f t="shared" si="125"/>
        <v>53</v>
      </c>
      <c r="AT326" s="515">
        <f t="shared" si="126"/>
        <v>0</v>
      </c>
      <c r="AU326" s="513">
        <f t="shared" si="127"/>
        <v>0</v>
      </c>
      <c r="AV326" s="663">
        <f t="shared" si="128"/>
        <v>56</v>
      </c>
      <c r="AW326" s="518">
        <f t="shared" si="129"/>
        <v>0</v>
      </c>
      <c r="AX326" s="513">
        <f t="shared" si="130"/>
        <v>0</v>
      </c>
      <c r="AY326" s="663">
        <f t="shared" si="131"/>
        <v>45</v>
      </c>
      <c r="AZ326" s="518">
        <f t="shared" si="132"/>
        <v>0</v>
      </c>
      <c r="BD326" s="497">
        <f t="shared" si="133"/>
        <v>0</v>
      </c>
      <c r="BE326" s="694"/>
      <c r="BF326" s="498">
        <f t="shared" si="134"/>
        <v>0</v>
      </c>
    </row>
    <row r="327" spans="1:58" ht="15.6" x14ac:dyDescent="0.2">
      <c r="A327" s="499"/>
      <c r="B327" s="478">
        <f t="shared" si="135"/>
        <v>23</v>
      </c>
      <c r="C327" s="479" t="s">
        <v>92</v>
      </c>
      <c r="D327" s="480"/>
      <c r="E327" s="685" t="e">
        <f t="shared" si="109"/>
        <v>#N/A</v>
      </c>
      <c r="F327" s="482"/>
      <c r="G327" s="480"/>
      <c r="H327" s="685" t="e">
        <f t="shared" si="110"/>
        <v>#N/A</v>
      </c>
      <c r="I327" s="482"/>
      <c r="J327" s="480"/>
      <c r="K327" s="685" t="e">
        <f t="shared" si="111"/>
        <v>#N/A</v>
      </c>
      <c r="L327" s="482"/>
      <c r="M327" s="480"/>
      <c r="N327" s="685" t="e">
        <f t="shared" si="112"/>
        <v>#N/A</v>
      </c>
      <c r="O327" s="482"/>
      <c r="P327" s="480"/>
      <c r="Q327" s="685" t="e">
        <f t="shared" si="113"/>
        <v>#N/A</v>
      </c>
      <c r="R327" s="482"/>
      <c r="S327" s="480"/>
      <c r="T327" s="685" t="e">
        <f t="shared" si="114"/>
        <v>#N/A</v>
      </c>
      <c r="U327" s="482"/>
      <c r="V327" s="480"/>
      <c r="W327" s="685" t="e">
        <f t="shared" si="115"/>
        <v>#N/A</v>
      </c>
      <c r="X327" s="482"/>
      <c r="Y327" s="480"/>
      <c r="Z327" s="685" t="e">
        <f t="shared" si="116"/>
        <v>#N/A</v>
      </c>
      <c r="AA327" s="482"/>
      <c r="AB327" s="480"/>
      <c r="AC327" s="685" t="e">
        <f t="shared" si="117"/>
        <v>#N/A</v>
      </c>
      <c r="AD327" s="482"/>
      <c r="AE327" s="494"/>
      <c r="AF327" s="685" t="e">
        <f t="shared" si="118"/>
        <v>#N/A</v>
      </c>
      <c r="AG327" s="728"/>
      <c r="AH327" s="729"/>
      <c r="AI327" s="685" t="e">
        <f t="shared" si="119"/>
        <v>#N/A</v>
      </c>
      <c r="AJ327" s="730"/>
      <c r="AK327" s="491"/>
      <c r="AL327" s="685" t="e">
        <f t="shared" si="120"/>
        <v>#N/A</v>
      </c>
      <c r="AM327" s="496"/>
      <c r="AN327" s="731">
        <f t="shared" si="121"/>
        <v>0</v>
      </c>
      <c r="AO327" s="692">
        <f t="shared" si="122"/>
        <v>59</v>
      </c>
      <c r="AP327" s="732">
        <f t="shared" si="123"/>
        <v>0</v>
      </c>
      <c r="AR327" s="491">
        <f t="shared" si="124"/>
        <v>0</v>
      </c>
      <c r="AS327" s="697">
        <f t="shared" si="125"/>
        <v>53</v>
      </c>
      <c r="AT327" s="493">
        <f t="shared" si="126"/>
        <v>0</v>
      </c>
      <c r="AU327" s="491">
        <f t="shared" si="127"/>
        <v>0</v>
      </c>
      <c r="AV327" s="692">
        <f t="shared" si="128"/>
        <v>56</v>
      </c>
      <c r="AW327" s="496">
        <f t="shared" si="129"/>
        <v>0</v>
      </c>
      <c r="AX327" s="491">
        <f t="shared" si="130"/>
        <v>0</v>
      </c>
      <c r="AY327" s="692">
        <f t="shared" si="131"/>
        <v>45</v>
      </c>
      <c r="AZ327" s="496">
        <f t="shared" si="132"/>
        <v>0</v>
      </c>
      <c r="BD327" s="497">
        <f t="shared" si="133"/>
        <v>0</v>
      </c>
      <c r="BE327" s="694"/>
      <c r="BF327" s="498">
        <f t="shared" si="134"/>
        <v>0</v>
      </c>
    </row>
    <row r="328" spans="1:58" ht="15.6" x14ac:dyDescent="0.2">
      <c r="A328" s="499"/>
      <c r="B328" s="500">
        <f t="shared" si="135"/>
        <v>24</v>
      </c>
      <c r="C328" s="501" t="s">
        <v>93</v>
      </c>
      <c r="D328" s="502"/>
      <c r="E328" s="514" t="e">
        <f t="shared" si="109"/>
        <v>#N/A</v>
      </c>
      <c r="F328" s="504"/>
      <c r="G328" s="502"/>
      <c r="H328" s="514" t="e">
        <f t="shared" si="110"/>
        <v>#N/A</v>
      </c>
      <c r="I328" s="504"/>
      <c r="J328" s="502"/>
      <c r="K328" s="514" t="e">
        <f t="shared" si="111"/>
        <v>#N/A</v>
      </c>
      <c r="L328" s="504"/>
      <c r="M328" s="502"/>
      <c r="N328" s="514" t="e">
        <f t="shared" si="112"/>
        <v>#N/A</v>
      </c>
      <c r="O328" s="504"/>
      <c r="P328" s="502"/>
      <c r="Q328" s="514" t="e">
        <f t="shared" si="113"/>
        <v>#N/A</v>
      </c>
      <c r="R328" s="504"/>
      <c r="S328" s="502"/>
      <c r="T328" s="514" t="e">
        <f t="shared" si="114"/>
        <v>#N/A</v>
      </c>
      <c r="U328" s="504"/>
      <c r="V328" s="502"/>
      <c r="W328" s="514" t="e">
        <f t="shared" si="115"/>
        <v>#N/A</v>
      </c>
      <c r="X328" s="504"/>
      <c r="Y328" s="502"/>
      <c r="Z328" s="514" t="e">
        <f t="shared" si="116"/>
        <v>#N/A</v>
      </c>
      <c r="AA328" s="504"/>
      <c r="AB328" s="502"/>
      <c r="AC328" s="514" t="e">
        <f t="shared" si="117"/>
        <v>#N/A</v>
      </c>
      <c r="AD328" s="504"/>
      <c r="AE328" s="516"/>
      <c r="AF328" s="514" t="e">
        <f t="shared" si="118"/>
        <v>#N/A</v>
      </c>
      <c r="AG328" s="733"/>
      <c r="AH328" s="734"/>
      <c r="AI328" s="514" t="e">
        <f t="shared" si="119"/>
        <v>#N/A</v>
      </c>
      <c r="AJ328" s="735"/>
      <c r="AK328" s="513"/>
      <c r="AL328" s="514" t="e">
        <f t="shared" si="120"/>
        <v>#N/A</v>
      </c>
      <c r="AM328" s="518"/>
      <c r="AN328" s="736">
        <f t="shared" si="121"/>
        <v>0</v>
      </c>
      <c r="AO328" s="663">
        <f t="shared" si="122"/>
        <v>59</v>
      </c>
      <c r="AP328" s="737">
        <f t="shared" si="123"/>
        <v>0</v>
      </c>
      <c r="AR328" s="513">
        <f t="shared" si="124"/>
        <v>0</v>
      </c>
      <c r="AS328" s="630">
        <f t="shared" si="125"/>
        <v>53</v>
      </c>
      <c r="AT328" s="515">
        <f t="shared" si="126"/>
        <v>0</v>
      </c>
      <c r="AU328" s="513">
        <f t="shared" si="127"/>
        <v>0</v>
      </c>
      <c r="AV328" s="663">
        <f t="shared" si="128"/>
        <v>56</v>
      </c>
      <c r="AW328" s="518">
        <f t="shared" si="129"/>
        <v>0</v>
      </c>
      <c r="AX328" s="513">
        <f t="shared" si="130"/>
        <v>0</v>
      </c>
      <c r="AY328" s="663">
        <f t="shared" si="131"/>
        <v>45</v>
      </c>
      <c r="AZ328" s="518">
        <f t="shared" si="132"/>
        <v>0</v>
      </c>
      <c r="BD328" s="497">
        <f t="shared" si="133"/>
        <v>0</v>
      </c>
      <c r="BE328" s="694"/>
      <c r="BF328" s="498">
        <f t="shared" si="134"/>
        <v>0</v>
      </c>
    </row>
    <row r="329" spans="1:58" ht="15.6" x14ac:dyDescent="0.2">
      <c r="A329" s="499"/>
      <c r="B329" s="478">
        <f t="shared" si="135"/>
        <v>25</v>
      </c>
      <c r="C329" s="479" t="s">
        <v>94</v>
      </c>
      <c r="D329" s="480"/>
      <c r="E329" s="685" t="e">
        <f t="shared" si="109"/>
        <v>#N/A</v>
      </c>
      <c r="F329" s="482"/>
      <c r="G329" s="480"/>
      <c r="H329" s="685" t="e">
        <f t="shared" si="110"/>
        <v>#N/A</v>
      </c>
      <c r="I329" s="482"/>
      <c r="J329" s="480"/>
      <c r="K329" s="685" t="e">
        <f t="shared" si="111"/>
        <v>#N/A</v>
      </c>
      <c r="L329" s="482"/>
      <c r="M329" s="480"/>
      <c r="N329" s="685" t="e">
        <f t="shared" si="112"/>
        <v>#N/A</v>
      </c>
      <c r="O329" s="482"/>
      <c r="P329" s="480"/>
      <c r="Q329" s="685" t="e">
        <f t="shared" si="113"/>
        <v>#N/A</v>
      </c>
      <c r="R329" s="482"/>
      <c r="S329" s="480"/>
      <c r="T329" s="685" t="e">
        <f t="shared" si="114"/>
        <v>#N/A</v>
      </c>
      <c r="U329" s="482"/>
      <c r="V329" s="480"/>
      <c r="W329" s="685" t="e">
        <f t="shared" si="115"/>
        <v>#N/A</v>
      </c>
      <c r="X329" s="482"/>
      <c r="Y329" s="480"/>
      <c r="Z329" s="685" t="e">
        <f t="shared" si="116"/>
        <v>#N/A</v>
      </c>
      <c r="AA329" s="482"/>
      <c r="AB329" s="480">
        <v>40</v>
      </c>
      <c r="AC329" s="685">
        <f t="shared" si="117"/>
        <v>40</v>
      </c>
      <c r="AD329" s="482"/>
      <c r="AE329" s="494">
        <v>80</v>
      </c>
      <c r="AF329" s="685">
        <f t="shared" si="118"/>
        <v>40</v>
      </c>
      <c r="AG329" s="728"/>
      <c r="AH329" s="729">
        <v>60</v>
      </c>
      <c r="AI329" s="685">
        <f t="shared" si="119"/>
        <v>37</v>
      </c>
      <c r="AJ329" s="730"/>
      <c r="AK329" s="491"/>
      <c r="AL329" s="685" t="e">
        <f t="shared" si="120"/>
        <v>#N/A</v>
      </c>
      <c r="AM329" s="496"/>
      <c r="AN329" s="731">
        <f t="shared" si="121"/>
        <v>180</v>
      </c>
      <c r="AO329" s="692">
        <f t="shared" si="122"/>
        <v>48</v>
      </c>
      <c r="AP329" s="732">
        <f t="shared" si="123"/>
        <v>0</v>
      </c>
      <c r="AR329" s="491">
        <f t="shared" si="124"/>
        <v>0</v>
      </c>
      <c r="AS329" s="697">
        <f t="shared" si="125"/>
        <v>53</v>
      </c>
      <c r="AT329" s="493">
        <f t="shared" si="126"/>
        <v>0</v>
      </c>
      <c r="AU329" s="491">
        <f t="shared" si="127"/>
        <v>180</v>
      </c>
      <c r="AV329" s="692">
        <f t="shared" si="128"/>
        <v>44</v>
      </c>
      <c r="AW329" s="496">
        <f t="shared" si="129"/>
        <v>0</v>
      </c>
      <c r="AX329" s="491">
        <f t="shared" si="130"/>
        <v>0</v>
      </c>
      <c r="AY329" s="692">
        <f t="shared" si="131"/>
        <v>45</v>
      </c>
      <c r="AZ329" s="496">
        <f t="shared" si="132"/>
        <v>0</v>
      </c>
      <c r="BD329" s="497">
        <f t="shared" si="133"/>
        <v>180</v>
      </c>
      <c r="BE329" s="694"/>
      <c r="BF329" s="498">
        <f t="shared" si="134"/>
        <v>0</v>
      </c>
    </row>
    <row r="330" spans="1:58" ht="15.6" x14ac:dyDescent="0.2">
      <c r="A330" s="499"/>
      <c r="B330" s="500">
        <f t="shared" si="135"/>
        <v>26</v>
      </c>
      <c r="C330" s="501" t="s">
        <v>95</v>
      </c>
      <c r="D330" s="502"/>
      <c r="E330" s="514" t="e">
        <f t="shared" si="109"/>
        <v>#N/A</v>
      </c>
      <c r="F330" s="504"/>
      <c r="G330" s="502"/>
      <c r="H330" s="514" t="e">
        <f t="shared" si="110"/>
        <v>#N/A</v>
      </c>
      <c r="I330" s="504"/>
      <c r="J330" s="502"/>
      <c r="K330" s="514" t="e">
        <f t="shared" si="111"/>
        <v>#N/A</v>
      </c>
      <c r="L330" s="504"/>
      <c r="M330" s="502"/>
      <c r="N330" s="514" t="e">
        <f t="shared" si="112"/>
        <v>#N/A</v>
      </c>
      <c r="O330" s="504"/>
      <c r="P330" s="502"/>
      <c r="Q330" s="514" t="e">
        <f t="shared" si="113"/>
        <v>#N/A</v>
      </c>
      <c r="R330" s="504"/>
      <c r="S330" s="502"/>
      <c r="T330" s="514" t="e">
        <f t="shared" si="114"/>
        <v>#N/A</v>
      </c>
      <c r="U330" s="504"/>
      <c r="V330" s="502"/>
      <c r="W330" s="514" t="e">
        <f t="shared" si="115"/>
        <v>#N/A</v>
      </c>
      <c r="X330" s="504"/>
      <c r="Y330" s="502"/>
      <c r="Z330" s="514" t="e">
        <f t="shared" si="116"/>
        <v>#N/A</v>
      </c>
      <c r="AA330" s="504"/>
      <c r="AB330" s="502"/>
      <c r="AC330" s="514" t="e">
        <f t="shared" si="117"/>
        <v>#N/A</v>
      </c>
      <c r="AD330" s="504"/>
      <c r="AE330" s="516"/>
      <c r="AF330" s="514" t="e">
        <f t="shared" si="118"/>
        <v>#N/A</v>
      </c>
      <c r="AG330" s="733"/>
      <c r="AH330" s="734"/>
      <c r="AI330" s="514" t="e">
        <f t="shared" si="119"/>
        <v>#N/A</v>
      </c>
      <c r="AJ330" s="735"/>
      <c r="AK330" s="513"/>
      <c r="AL330" s="514" t="e">
        <f t="shared" si="120"/>
        <v>#N/A</v>
      </c>
      <c r="AM330" s="518"/>
      <c r="AN330" s="736">
        <f t="shared" si="121"/>
        <v>0</v>
      </c>
      <c r="AO330" s="663">
        <f t="shared" si="122"/>
        <v>59</v>
      </c>
      <c r="AP330" s="737">
        <f t="shared" si="123"/>
        <v>0</v>
      </c>
      <c r="AR330" s="513">
        <f t="shared" si="124"/>
        <v>0</v>
      </c>
      <c r="AS330" s="630">
        <f t="shared" si="125"/>
        <v>53</v>
      </c>
      <c r="AT330" s="515">
        <f t="shared" si="126"/>
        <v>0</v>
      </c>
      <c r="AU330" s="513">
        <f t="shared" si="127"/>
        <v>0</v>
      </c>
      <c r="AV330" s="663">
        <f t="shared" si="128"/>
        <v>56</v>
      </c>
      <c r="AW330" s="518">
        <f t="shared" si="129"/>
        <v>0</v>
      </c>
      <c r="AX330" s="513">
        <f t="shared" si="130"/>
        <v>0</v>
      </c>
      <c r="AY330" s="663">
        <f t="shared" si="131"/>
        <v>45</v>
      </c>
      <c r="AZ330" s="518">
        <f t="shared" si="132"/>
        <v>0</v>
      </c>
      <c r="BD330" s="497">
        <f t="shared" si="133"/>
        <v>0</v>
      </c>
      <c r="BE330" s="694"/>
      <c r="BF330" s="498">
        <f t="shared" si="134"/>
        <v>0</v>
      </c>
    </row>
    <row r="331" spans="1:58" ht="15.6" x14ac:dyDescent="0.2">
      <c r="A331" s="528"/>
      <c r="B331" s="529">
        <f t="shared" si="135"/>
        <v>27</v>
      </c>
      <c r="C331" s="530" t="s">
        <v>96</v>
      </c>
      <c r="D331" s="480"/>
      <c r="E331" s="700" t="e">
        <f t="shared" si="109"/>
        <v>#N/A</v>
      </c>
      <c r="F331" s="482"/>
      <c r="G331" s="480"/>
      <c r="H331" s="700" t="e">
        <f t="shared" si="110"/>
        <v>#N/A</v>
      </c>
      <c r="I331" s="482"/>
      <c r="J331" s="480"/>
      <c r="K331" s="700" t="e">
        <f t="shared" si="111"/>
        <v>#N/A</v>
      </c>
      <c r="L331" s="482"/>
      <c r="M331" s="480">
        <v>20</v>
      </c>
      <c r="N331" s="700">
        <f t="shared" si="112"/>
        <v>45</v>
      </c>
      <c r="O331" s="482"/>
      <c r="P331" s="480"/>
      <c r="Q331" s="700" t="e">
        <f t="shared" si="113"/>
        <v>#N/A</v>
      </c>
      <c r="R331" s="482"/>
      <c r="S331" s="480"/>
      <c r="T331" s="700" t="e">
        <f t="shared" si="114"/>
        <v>#N/A</v>
      </c>
      <c r="U331" s="482"/>
      <c r="V331" s="480"/>
      <c r="W331" s="700" t="e">
        <f t="shared" si="115"/>
        <v>#N/A</v>
      </c>
      <c r="X331" s="482"/>
      <c r="Y331" s="480"/>
      <c r="Z331" s="534" t="e">
        <f t="shared" si="116"/>
        <v>#N/A</v>
      </c>
      <c r="AA331" s="482"/>
      <c r="AB331" s="480">
        <v>40</v>
      </c>
      <c r="AC331" s="534">
        <f t="shared" si="117"/>
        <v>40</v>
      </c>
      <c r="AD331" s="482"/>
      <c r="AE331" s="494"/>
      <c r="AF331" s="534" t="e">
        <f t="shared" si="118"/>
        <v>#N/A</v>
      </c>
      <c r="AG331" s="743"/>
      <c r="AH331" s="729"/>
      <c r="AI331" s="534" t="e">
        <f t="shared" si="119"/>
        <v>#N/A</v>
      </c>
      <c r="AJ331" s="745"/>
      <c r="AK331" s="491"/>
      <c r="AL331" s="534" t="e">
        <f t="shared" si="120"/>
        <v>#N/A</v>
      </c>
      <c r="AM331" s="542"/>
      <c r="AN331" s="731">
        <f t="shared" si="121"/>
        <v>60</v>
      </c>
      <c r="AO331" s="544">
        <f t="shared" si="122"/>
        <v>55</v>
      </c>
      <c r="AP331" s="747">
        <f t="shared" si="123"/>
        <v>0</v>
      </c>
      <c r="AR331" s="491">
        <f t="shared" si="124"/>
        <v>20</v>
      </c>
      <c r="AS331" s="701">
        <f t="shared" si="125"/>
        <v>49</v>
      </c>
      <c r="AT331" s="755">
        <f t="shared" si="126"/>
        <v>0</v>
      </c>
      <c r="AU331" s="491">
        <f t="shared" si="127"/>
        <v>40</v>
      </c>
      <c r="AV331" s="748">
        <f t="shared" si="128"/>
        <v>51</v>
      </c>
      <c r="AW331" s="542">
        <f t="shared" si="129"/>
        <v>0</v>
      </c>
      <c r="AX331" s="491">
        <f t="shared" si="130"/>
        <v>0</v>
      </c>
      <c r="AY331" s="748">
        <f t="shared" si="131"/>
        <v>45</v>
      </c>
      <c r="AZ331" s="542">
        <f t="shared" si="132"/>
        <v>0</v>
      </c>
      <c r="BD331" s="497">
        <f t="shared" si="133"/>
        <v>60</v>
      </c>
      <c r="BE331" s="545"/>
      <c r="BF331" s="749">
        <f t="shared" si="134"/>
        <v>0</v>
      </c>
    </row>
    <row r="332" spans="1:58" ht="15.6" x14ac:dyDescent="0.2">
      <c r="A332" s="547" t="s">
        <v>97</v>
      </c>
      <c r="B332" s="548">
        <f t="shared" si="135"/>
        <v>28</v>
      </c>
      <c r="C332" s="549" t="s">
        <v>98</v>
      </c>
      <c r="D332" s="550"/>
      <c r="E332" s="514" t="e">
        <f t="shared" si="109"/>
        <v>#N/A</v>
      </c>
      <c r="F332" s="552"/>
      <c r="G332" s="550">
        <v>40</v>
      </c>
      <c r="H332" s="514">
        <f t="shared" si="110"/>
        <v>40</v>
      </c>
      <c r="I332" s="552"/>
      <c r="J332" s="550">
        <v>20</v>
      </c>
      <c r="K332" s="514">
        <f t="shared" si="111"/>
        <v>44</v>
      </c>
      <c r="L332" s="552"/>
      <c r="M332" s="550"/>
      <c r="N332" s="514" t="e">
        <f t="shared" si="112"/>
        <v>#N/A</v>
      </c>
      <c r="O332" s="552"/>
      <c r="P332" s="550"/>
      <c r="Q332" s="514" t="e">
        <f t="shared" si="113"/>
        <v>#N/A</v>
      </c>
      <c r="R332" s="552"/>
      <c r="S332" s="550"/>
      <c r="T332" s="514" t="e">
        <f t="shared" si="114"/>
        <v>#N/A</v>
      </c>
      <c r="U332" s="552"/>
      <c r="V332" s="550"/>
      <c r="W332" s="514" t="e">
        <f t="shared" si="115"/>
        <v>#N/A</v>
      </c>
      <c r="X332" s="552"/>
      <c r="Y332" s="550"/>
      <c r="Z332" s="514" t="e">
        <f t="shared" si="116"/>
        <v>#N/A</v>
      </c>
      <c r="AA332" s="552"/>
      <c r="AB332" s="550"/>
      <c r="AC332" s="514" t="e">
        <f t="shared" si="117"/>
        <v>#N/A</v>
      </c>
      <c r="AD332" s="552"/>
      <c r="AE332" s="563">
        <v>20</v>
      </c>
      <c r="AF332" s="514">
        <f t="shared" si="118"/>
        <v>43</v>
      </c>
      <c r="AG332" s="733"/>
      <c r="AH332" s="750"/>
      <c r="AI332" s="514" t="e">
        <f t="shared" si="119"/>
        <v>#N/A</v>
      </c>
      <c r="AJ332" s="735"/>
      <c r="AK332" s="560"/>
      <c r="AL332" s="514" t="e">
        <f t="shared" si="120"/>
        <v>#N/A</v>
      </c>
      <c r="AM332" s="518"/>
      <c r="AN332" s="751">
        <f t="shared" si="121"/>
        <v>80</v>
      </c>
      <c r="AO332" s="663">
        <f t="shared" si="122"/>
        <v>53</v>
      </c>
      <c r="AP332" s="737">
        <f t="shared" si="123"/>
        <v>0</v>
      </c>
      <c r="AR332" s="560">
        <f t="shared" si="124"/>
        <v>60</v>
      </c>
      <c r="AS332" s="630">
        <f t="shared" si="125"/>
        <v>46</v>
      </c>
      <c r="AT332" s="515">
        <f t="shared" si="126"/>
        <v>0</v>
      </c>
      <c r="AU332" s="560">
        <f t="shared" si="127"/>
        <v>20</v>
      </c>
      <c r="AV332" s="663">
        <f t="shared" si="128"/>
        <v>54</v>
      </c>
      <c r="AW332" s="518">
        <f t="shared" si="129"/>
        <v>0</v>
      </c>
      <c r="AX332" s="560">
        <f t="shared" si="130"/>
        <v>40</v>
      </c>
      <c r="AY332" s="663">
        <f t="shared" si="131"/>
        <v>39</v>
      </c>
      <c r="AZ332" s="518">
        <f t="shared" si="132"/>
        <v>0</v>
      </c>
      <c r="BD332" s="566">
        <f t="shared" si="133"/>
        <v>80</v>
      </c>
      <c r="BE332" s="694"/>
      <c r="BF332" s="498">
        <f t="shared" si="134"/>
        <v>0</v>
      </c>
    </row>
    <row r="333" spans="1:58" ht="14.25" customHeight="1" x14ac:dyDescent="0.2">
      <c r="A333" s="499"/>
      <c r="B333" s="478">
        <f t="shared" si="135"/>
        <v>29</v>
      </c>
      <c r="C333" s="479" t="s">
        <v>99</v>
      </c>
      <c r="D333" s="480"/>
      <c r="E333" s="685" t="e">
        <f t="shared" si="109"/>
        <v>#N/A</v>
      </c>
      <c r="F333" s="482"/>
      <c r="G333" s="480"/>
      <c r="H333" s="685" t="e">
        <f t="shared" si="110"/>
        <v>#N/A</v>
      </c>
      <c r="I333" s="482"/>
      <c r="J333" s="480"/>
      <c r="K333" s="685" t="e">
        <f t="shared" si="111"/>
        <v>#N/A</v>
      </c>
      <c r="L333" s="482"/>
      <c r="M333" s="480"/>
      <c r="N333" s="685" t="e">
        <f t="shared" si="112"/>
        <v>#N/A</v>
      </c>
      <c r="O333" s="482"/>
      <c r="P333" s="480"/>
      <c r="Q333" s="685" t="e">
        <f t="shared" si="113"/>
        <v>#N/A</v>
      </c>
      <c r="R333" s="482"/>
      <c r="S333" s="480">
        <v>60</v>
      </c>
      <c r="T333" s="685">
        <f t="shared" si="114"/>
        <v>39</v>
      </c>
      <c r="U333" s="482"/>
      <c r="V333" s="480"/>
      <c r="W333" s="685" t="e">
        <f t="shared" si="115"/>
        <v>#N/A</v>
      </c>
      <c r="X333" s="482"/>
      <c r="Y333" s="480">
        <v>20</v>
      </c>
      <c r="Z333" s="685">
        <f t="shared" si="116"/>
        <v>46</v>
      </c>
      <c r="AA333" s="482"/>
      <c r="AB333" s="480">
        <v>125</v>
      </c>
      <c r="AC333" s="685">
        <f t="shared" si="117"/>
        <v>34</v>
      </c>
      <c r="AD333" s="482"/>
      <c r="AE333" s="494">
        <v>85</v>
      </c>
      <c r="AF333" s="685">
        <f t="shared" si="118"/>
        <v>39</v>
      </c>
      <c r="AG333" s="728"/>
      <c r="AH333" s="729">
        <v>40</v>
      </c>
      <c r="AI333" s="685">
        <f t="shared" si="119"/>
        <v>39</v>
      </c>
      <c r="AJ333" s="730"/>
      <c r="AK333" s="491">
        <v>120</v>
      </c>
      <c r="AL333" s="685">
        <f t="shared" si="120"/>
        <v>39</v>
      </c>
      <c r="AM333" s="496"/>
      <c r="AN333" s="731">
        <f t="shared" si="121"/>
        <v>450</v>
      </c>
      <c r="AO333" s="692">
        <f t="shared" si="122"/>
        <v>46</v>
      </c>
      <c r="AP333" s="732">
        <f t="shared" si="123"/>
        <v>0</v>
      </c>
      <c r="AR333" s="491">
        <f t="shared" si="124"/>
        <v>60</v>
      </c>
      <c r="AS333" s="697">
        <f t="shared" si="125"/>
        <v>46</v>
      </c>
      <c r="AT333" s="493">
        <f t="shared" si="126"/>
        <v>0</v>
      </c>
      <c r="AU333" s="491">
        <f t="shared" si="127"/>
        <v>390</v>
      </c>
      <c r="AV333" s="692">
        <f t="shared" si="128"/>
        <v>42</v>
      </c>
      <c r="AW333" s="496">
        <f t="shared" si="129"/>
        <v>0</v>
      </c>
      <c r="AX333" s="491">
        <f t="shared" si="130"/>
        <v>0</v>
      </c>
      <c r="AY333" s="692">
        <f t="shared" si="131"/>
        <v>45</v>
      </c>
      <c r="AZ333" s="496">
        <f t="shared" si="132"/>
        <v>0</v>
      </c>
      <c r="BD333" s="497">
        <f t="shared" si="133"/>
        <v>450</v>
      </c>
      <c r="BE333" s="694"/>
      <c r="BF333" s="498">
        <f t="shared" si="134"/>
        <v>0</v>
      </c>
    </row>
    <row r="334" spans="1:58" ht="15.6" x14ac:dyDescent="0.2">
      <c r="A334" s="499"/>
      <c r="B334" s="500">
        <f t="shared" si="135"/>
        <v>30</v>
      </c>
      <c r="C334" s="501" t="s">
        <v>100</v>
      </c>
      <c r="D334" s="519">
        <v>1000</v>
      </c>
      <c r="E334" s="514">
        <f t="shared" si="109"/>
        <v>23</v>
      </c>
      <c r="F334" s="520">
        <v>160</v>
      </c>
      <c r="G334" s="519">
        <v>1180</v>
      </c>
      <c r="H334" s="514">
        <f t="shared" si="110"/>
        <v>25</v>
      </c>
      <c r="I334" s="520">
        <v>240</v>
      </c>
      <c r="J334" s="519">
        <v>1500</v>
      </c>
      <c r="K334" s="514">
        <f t="shared" si="111"/>
        <v>23</v>
      </c>
      <c r="L334" s="520">
        <v>200</v>
      </c>
      <c r="M334" s="519">
        <v>1930</v>
      </c>
      <c r="N334" s="514">
        <f t="shared" si="112"/>
        <v>25</v>
      </c>
      <c r="O334" s="520">
        <v>280</v>
      </c>
      <c r="P334" s="519">
        <v>1610</v>
      </c>
      <c r="Q334" s="514">
        <f t="shared" si="113"/>
        <v>21</v>
      </c>
      <c r="R334" s="520">
        <v>40</v>
      </c>
      <c r="S334" s="519">
        <v>1000</v>
      </c>
      <c r="T334" s="514">
        <f t="shared" si="114"/>
        <v>25</v>
      </c>
      <c r="U334" s="520">
        <v>120</v>
      </c>
      <c r="V334" s="519">
        <v>1100</v>
      </c>
      <c r="W334" s="514">
        <f t="shared" si="115"/>
        <v>28</v>
      </c>
      <c r="X334" s="520">
        <v>160</v>
      </c>
      <c r="Y334" s="519">
        <v>1200</v>
      </c>
      <c r="Z334" s="514">
        <f t="shared" si="116"/>
        <v>25</v>
      </c>
      <c r="AA334" s="520">
        <v>240</v>
      </c>
      <c r="AB334" s="519">
        <v>1610</v>
      </c>
      <c r="AC334" s="514">
        <f t="shared" si="117"/>
        <v>21</v>
      </c>
      <c r="AD334" s="520">
        <v>80</v>
      </c>
      <c r="AE334" s="739">
        <v>1917</v>
      </c>
      <c r="AF334" s="514">
        <f t="shared" si="118"/>
        <v>20</v>
      </c>
      <c r="AG334" s="733">
        <v>220</v>
      </c>
      <c r="AH334" s="740">
        <v>1990</v>
      </c>
      <c r="AI334" s="514">
        <f t="shared" si="119"/>
        <v>18</v>
      </c>
      <c r="AJ334" s="735">
        <v>80</v>
      </c>
      <c r="AK334" s="741">
        <v>1500</v>
      </c>
      <c r="AL334" s="514">
        <f t="shared" si="120"/>
        <v>23</v>
      </c>
      <c r="AM334" s="518">
        <v>200</v>
      </c>
      <c r="AN334" s="736">
        <f t="shared" si="121"/>
        <v>17537</v>
      </c>
      <c r="AO334" s="663">
        <f t="shared" si="122"/>
        <v>23</v>
      </c>
      <c r="AP334" s="737">
        <f t="shared" si="123"/>
        <v>2020</v>
      </c>
      <c r="AR334" s="513">
        <f t="shared" si="124"/>
        <v>8220</v>
      </c>
      <c r="AS334" s="630">
        <f t="shared" si="125"/>
        <v>25</v>
      </c>
      <c r="AT334" s="515">
        <f t="shared" si="126"/>
        <v>1040</v>
      </c>
      <c r="AU334" s="698">
        <f t="shared" si="127"/>
        <v>9317</v>
      </c>
      <c r="AV334" s="663">
        <f t="shared" si="128"/>
        <v>21</v>
      </c>
      <c r="AW334" s="518">
        <f t="shared" si="129"/>
        <v>980</v>
      </c>
      <c r="AX334" s="513">
        <f t="shared" si="130"/>
        <v>2180</v>
      </c>
      <c r="AY334" s="663">
        <f t="shared" si="131"/>
        <v>22</v>
      </c>
      <c r="AZ334" s="518">
        <f t="shared" si="132"/>
        <v>400</v>
      </c>
      <c r="BD334" s="497">
        <f t="shared" si="133"/>
        <v>17537</v>
      </c>
      <c r="BE334" s="694"/>
      <c r="BF334" s="498">
        <f t="shared" si="134"/>
        <v>2020</v>
      </c>
    </row>
    <row r="335" spans="1:58" ht="15.6" x14ac:dyDescent="0.2">
      <c r="A335" s="499"/>
      <c r="B335" s="478">
        <f t="shared" si="135"/>
        <v>31</v>
      </c>
      <c r="C335" s="479" t="s">
        <v>101</v>
      </c>
      <c r="D335" s="480">
        <v>760</v>
      </c>
      <c r="E335" s="685">
        <f t="shared" si="109"/>
        <v>25</v>
      </c>
      <c r="F335" s="482"/>
      <c r="G335" s="480">
        <v>840</v>
      </c>
      <c r="H335" s="685">
        <f t="shared" si="110"/>
        <v>30</v>
      </c>
      <c r="I335" s="482"/>
      <c r="J335" s="480">
        <v>980</v>
      </c>
      <c r="K335" s="685">
        <f t="shared" si="111"/>
        <v>29</v>
      </c>
      <c r="L335" s="482"/>
      <c r="M335" s="480">
        <v>640</v>
      </c>
      <c r="N335" s="685">
        <f t="shared" si="112"/>
        <v>32</v>
      </c>
      <c r="O335" s="482"/>
      <c r="P335" s="480">
        <v>500</v>
      </c>
      <c r="Q335" s="685">
        <f t="shared" si="113"/>
        <v>31</v>
      </c>
      <c r="R335" s="482"/>
      <c r="S335" s="480">
        <v>500</v>
      </c>
      <c r="T335" s="685">
        <f t="shared" si="114"/>
        <v>30</v>
      </c>
      <c r="U335" s="482"/>
      <c r="V335" s="480">
        <v>640</v>
      </c>
      <c r="W335" s="685">
        <f t="shared" si="115"/>
        <v>30</v>
      </c>
      <c r="X335" s="482"/>
      <c r="Y335" s="480">
        <v>640</v>
      </c>
      <c r="Z335" s="685">
        <f t="shared" si="116"/>
        <v>28</v>
      </c>
      <c r="AA335" s="482"/>
      <c r="AB335" s="480">
        <v>540</v>
      </c>
      <c r="AC335" s="685">
        <f t="shared" si="117"/>
        <v>28</v>
      </c>
      <c r="AD335" s="482"/>
      <c r="AE335" s="494">
        <v>500</v>
      </c>
      <c r="AF335" s="685">
        <f t="shared" si="118"/>
        <v>29</v>
      </c>
      <c r="AG335" s="728"/>
      <c r="AH335" s="729">
        <v>920</v>
      </c>
      <c r="AI335" s="685">
        <f t="shared" si="119"/>
        <v>26</v>
      </c>
      <c r="AJ335" s="730"/>
      <c r="AK335" s="491">
        <v>380</v>
      </c>
      <c r="AL335" s="685">
        <f t="shared" si="120"/>
        <v>34</v>
      </c>
      <c r="AM335" s="496"/>
      <c r="AN335" s="731">
        <f t="shared" si="121"/>
        <v>7840</v>
      </c>
      <c r="AO335" s="692">
        <f t="shared" si="122"/>
        <v>30</v>
      </c>
      <c r="AP335" s="732">
        <f t="shared" si="123"/>
        <v>0</v>
      </c>
      <c r="AR335" s="491">
        <f t="shared" si="124"/>
        <v>4220</v>
      </c>
      <c r="AS335" s="697">
        <f t="shared" si="125"/>
        <v>29</v>
      </c>
      <c r="AT335" s="493">
        <f t="shared" si="126"/>
        <v>0</v>
      </c>
      <c r="AU335" s="491">
        <f t="shared" si="127"/>
        <v>3620</v>
      </c>
      <c r="AV335" s="692">
        <f t="shared" si="128"/>
        <v>29</v>
      </c>
      <c r="AW335" s="496">
        <f t="shared" si="129"/>
        <v>0</v>
      </c>
      <c r="AX335" s="491">
        <f t="shared" si="130"/>
        <v>1600</v>
      </c>
      <c r="AY335" s="692">
        <f t="shared" si="131"/>
        <v>27</v>
      </c>
      <c r="AZ335" s="496">
        <f t="shared" si="132"/>
        <v>0</v>
      </c>
      <c r="BD335" s="497">
        <f t="shared" si="133"/>
        <v>7840</v>
      </c>
      <c r="BE335" s="694"/>
      <c r="BF335" s="498">
        <f t="shared" si="134"/>
        <v>0</v>
      </c>
    </row>
    <row r="336" spans="1:58" ht="15.6" x14ac:dyDescent="0.2">
      <c r="A336" s="499"/>
      <c r="B336" s="500">
        <f t="shared" si="135"/>
        <v>32</v>
      </c>
      <c r="C336" s="501" t="s">
        <v>102</v>
      </c>
      <c r="D336" s="502"/>
      <c r="E336" s="514" t="e">
        <f t="shared" si="109"/>
        <v>#N/A</v>
      </c>
      <c r="F336" s="504"/>
      <c r="G336" s="502"/>
      <c r="H336" s="514" t="e">
        <f t="shared" si="110"/>
        <v>#N/A</v>
      </c>
      <c r="I336" s="504"/>
      <c r="J336" s="502"/>
      <c r="K336" s="514" t="e">
        <f t="shared" si="111"/>
        <v>#N/A</v>
      </c>
      <c r="L336" s="504"/>
      <c r="M336" s="502"/>
      <c r="N336" s="514" t="e">
        <f t="shared" si="112"/>
        <v>#N/A</v>
      </c>
      <c r="O336" s="504"/>
      <c r="P336" s="502"/>
      <c r="Q336" s="514" t="e">
        <f t="shared" si="113"/>
        <v>#N/A</v>
      </c>
      <c r="R336" s="504"/>
      <c r="S336" s="502"/>
      <c r="T336" s="514" t="e">
        <f t="shared" si="114"/>
        <v>#N/A</v>
      </c>
      <c r="U336" s="504"/>
      <c r="V336" s="502"/>
      <c r="W336" s="514" t="e">
        <f t="shared" si="115"/>
        <v>#N/A</v>
      </c>
      <c r="X336" s="504"/>
      <c r="Y336" s="502"/>
      <c r="Z336" s="514" t="e">
        <f t="shared" si="116"/>
        <v>#N/A</v>
      </c>
      <c r="AA336" s="504"/>
      <c r="AB336" s="502"/>
      <c r="AC336" s="514" t="e">
        <f t="shared" si="117"/>
        <v>#N/A</v>
      </c>
      <c r="AD336" s="504"/>
      <c r="AE336" s="516"/>
      <c r="AF336" s="514" t="e">
        <f t="shared" si="118"/>
        <v>#N/A</v>
      </c>
      <c r="AG336" s="733"/>
      <c r="AH336" s="734"/>
      <c r="AI336" s="514" t="e">
        <f t="shared" si="119"/>
        <v>#N/A</v>
      </c>
      <c r="AJ336" s="735"/>
      <c r="AK336" s="513"/>
      <c r="AL336" s="514" t="e">
        <f t="shared" si="120"/>
        <v>#N/A</v>
      </c>
      <c r="AM336" s="518"/>
      <c r="AN336" s="736">
        <f t="shared" si="121"/>
        <v>0</v>
      </c>
      <c r="AO336" s="663">
        <f t="shared" si="122"/>
        <v>59</v>
      </c>
      <c r="AP336" s="737">
        <f t="shared" si="123"/>
        <v>0</v>
      </c>
      <c r="AR336" s="513">
        <f t="shared" si="124"/>
        <v>0</v>
      </c>
      <c r="AS336" s="630">
        <f t="shared" si="125"/>
        <v>53</v>
      </c>
      <c r="AT336" s="515">
        <f t="shared" si="126"/>
        <v>0</v>
      </c>
      <c r="AU336" s="513">
        <f t="shared" si="127"/>
        <v>0</v>
      </c>
      <c r="AV336" s="663">
        <f t="shared" si="128"/>
        <v>56</v>
      </c>
      <c r="AW336" s="518">
        <f t="shared" si="129"/>
        <v>0</v>
      </c>
      <c r="AX336" s="513">
        <f t="shared" si="130"/>
        <v>0</v>
      </c>
      <c r="AY336" s="663">
        <f t="shared" si="131"/>
        <v>45</v>
      </c>
      <c r="AZ336" s="518">
        <f t="shared" si="132"/>
        <v>0</v>
      </c>
      <c r="BD336" s="497">
        <f t="shared" si="133"/>
        <v>0</v>
      </c>
      <c r="BE336" s="694"/>
      <c r="BF336" s="498">
        <f t="shared" si="134"/>
        <v>0</v>
      </c>
    </row>
    <row r="337" spans="1:58" ht="15.6" x14ac:dyDescent="0.2">
      <c r="A337" s="499"/>
      <c r="B337" s="478">
        <f t="shared" si="135"/>
        <v>33</v>
      </c>
      <c r="C337" s="479" t="s">
        <v>103</v>
      </c>
      <c r="D337" s="568">
        <v>6880</v>
      </c>
      <c r="E337" s="685">
        <f t="shared" si="109"/>
        <v>5</v>
      </c>
      <c r="F337" s="569"/>
      <c r="G337" s="568">
        <v>5420</v>
      </c>
      <c r="H337" s="685">
        <f t="shared" si="110"/>
        <v>9</v>
      </c>
      <c r="I337" s="569"/>
      <c r="J337" s="568">
        <v>10570</v>
      </c>
      <c r="K337" s="685">
        <f t="shared" si="111"/>
        <v>4</v>
      </c>
      <c r="L337" s="569"/>
      <c r="M337" s="568">
        <v>10090</v>
      </c>
      <c r="N337" s="685">
        <f t="shared" si="112"/>
        <v>3</v>
      </c>
      <c r="O337" s="569"/>
      <c r="P337" s="568">
        <v>7385</v>
      </c>
      <c r="Q337" s="685">
        <f t="shared" si="113"/>
        <v>4</v>
      </c>
      <c r="R337" s="569"/>
      <c r="S337" s="568">
        <v>8200</v>
      </c>
      <c r="T337" s="685">
        <f t="shared" si="114"/>
        <v>6</v>
      </c>
      <c r="U337" s="569"/>
      <c r="V337" s="568">
        <v>7880</v>
      </c>
      <c r="W337" s="685">
        <f t="shared" si="115"/>
        <v>5</v>
      </c>
      <c r="X337" s="569"/>
      <c r="Y337" s="568">
        <v>7350</v>
      </c>
      <c r="Z337" s="685">
        <f t="shared" si="116"/>
        <v>5</v>
      </c>
      <c r="AA337" s="569"/>
      <c r="AB337" s="568">
        <v>7170</v>
      </c>
      <c r="AC337" s="685">
        <f t="shared" si="117"/>
        <v>5</v>
      </c>
      <c r="AD337" s="569"/>
      <c r="AE337" s="752">
        <v>10390</v>
      </c>
      <c r="AF337" s="685">
        <f t="shared" si="118"/>
        <v>3</v>
      </c>
      <c r="AG337" s="728"/>
      <c r="AH337" s="753">
        <v>8240</v>
      </c>
      <c r="AI337" s="685">
        <f t="shared" si="119"/>
        <v>6</v>
      </c>
      <c r="AJ337" s="730"/>
      <c r="AK337" s="754">
        <v>8170</v>
      </c>
      <c r="AL337" s="685">
        <f t="shared" si="120"/>
        <v>6</v>
      </c>
      <c r="AM337" s="496"/>
      <c r="AN337" s="731">
        <f t="shared" si="121"/>
        <v>97745</v>
      </c>
      <c r="AO337" s="692">
        <f t="shared" si="122"/>
        <v>4</v>
      </c>
      <c r="AP337" s="732">
        <f t="shared" si="123"/>
        <v>0</v>
      </c>
      <c r="AR337" s="491">
        <f t="shared" si="124"/>
        <v>48545</v>
      </c>
      <c r="AS337" s="697">
        <f t="shared" si="125"/>
        <v>4</v>
      </c>
      <c r="AT337" s="493">
        <f t="shared" si="126"/>
        <v>0</v>
      </c>
      <c r="AU337" s="738">
        <f t="shared" si="127"/>
        <v>49200</v>
      </c>
      <c r="AV337" s="692">
        <f t="shared" si="128"/>
        <v>5</v>
      </c>
      <c r="AW337" s="496">
        <f t="shared" si="129"/>
        <v>0</v>
      </c>
      <c r="AX337" s="491">
        <f t="shared" si="130"/>
        <v>12300</v>
      </c>
      <c r="AY337" s="692">
        <f t="shared" si="131"/>
        <v>6</v>
      </c>
      <c r="AZ337" s="496">
        <f t="shared" si="132"/>
        <v>0</v>
      </c>
      <c r="BD337" s="497">
        <f t="shared" si="133"/>
        <v>97745</v>
      </c>
      <c r="BE337" s="694"/>
      <c r="BF337" s="498">
        <f t="shared" si="134"/>
        <v>0</v>
      </c>
    </row>
    <row r="338" spans="1:58" ht="15.6" x14ac:dyDescent="0.2">
      <c r="A338" s="499"/>
      <c r="B338" s="500">
        <f t="shared" si="135"/>
        <v>34</v>
      </c>
      <c r="C338" s="501" t="s">
        <v>104</v>
      </c>
      <c r="D338" s="519">
        <v>2240</v>
      </c>
      <c r="E338" s="514">
        <f t="shared" si="109"/>
        <v>17</v>
      </c>
      <c r="F338" s="520">
        <v>2240</v>
      </c>
      <c r="G338" s="519">
        <v>6960</v>
      </c>
      <c r="H338" s="514">
        <f t="shared" si="110"/>
        <v>6</v>
      </c>
      <c r="I338" s="520">
        <v>6960</v>
      </c>
      <c r="J338" s="519">
        <v>9640</v>
      </c>
      <c r="K338" s="514">
        <f t="shared" si="111"/>
        <v>5</v>
      </c>
      <c r="L338" s="520">
        <v>9640</v>
      </c>
      <c r="M338" s="519">
        <v>3920</v>
      </c>
      <c r="N338" s="514">
        <f t="shared" si="112"/>
        <v>16</v>
      </c>
      <c r="O338" s="520">
        <v>3920</v>
      </c>
      <c r="P338" s="519">
        <v>640</v>
      </c>
      <c r="Q338" s="514">
        <f t="shared" si="113"/>
        <v>29</v>
      </c>
      <c r="R338" s="520">
        <v>640</v>
      </c>
      <c r="S338" s="519">
        <v>1160</v>
      </c>
      <c r="T338" s="514">
        <f t="shared" si="114"/>
        <v>24</v>
      </c>
      <c r="U338" s="520">
        <v>1160</v>
      </c>
      <c r="V338" s="519">
        <v>4180</v>
      </c>
      <c r="W338" s="514">
        <f t="shared" si="115"/>
        <v>15</v>
      </c>
      <c r="X338" s="520">
        <v>4160</v>
      </c>
      <c r="Y338" s="519">
        <v>560</v>
      </c>
      <c r="Z338" s="514">
        <f t="shared" si="116"/>
        <v>29</v>
      </c>
      <c r="AA338" s="520">
        <v>560</v>
      </c>
      <c r="AB338" s="519">
        <v>20</v>
      </c>
      <c r="AC338" s="514">
        <f t="shared" si="117"/>
        <v>44</v>
      </c>
      <c r="AD338" s="520"/>
      <c r="AE338" s="739">
        <v>100</v>
      </c>
      <c r="AF338" s="514">
        <f t="shared" si="118"/>
        <v>38</v>
      </c>
      <c r="AG338" s="733"/>
      <c r="AH338" s="740"/>
      <c r="AI338" s="514" t="e">
        <f t="shared" si="119"/>
        <v>#N/A</v>
      </c>
      <c r="AJ338" s="735"/>
      <c r="AK338" s="741">
        <v>1080</v>
      </c>
      <c r="AL338" s="514">
        <f t="shared" si="120"/>
        <v>27</v>
      </c>
      <c r="AM338" s="518">
        <v>1080</v>
      </c>
      <c r="AN338" s="736">
        <f t="shared" si="121"/>
        <v>30500</v>
      </c>
      <c r="AO338" s="663">
        <f t="shared" si="122"/>
        <v>18</v>
      </c>
      <c r="AP338" s="737">
        <f t="shared" si="123"/>
        <v>30360</v>
      </c>
      <c r="AR338" s="513">
        <f t="shared" si="124"/>
        <v>24560</v>
      </c>
      <c r="AS338" s="630">
        <f t="shared" si="125"/>
        <v>15</v>
      </c>
      <c r="AT338" s="518">
        <f t="shared" si="126"/>
        <v>24560</v>
      </c>
      <c r="AU338" s="698">
        <f t="shared" si="127"/>
        <v>5940</v>
      </c>
      <c r="AV338" s="663">
        <f t="shared" si="128"/>
        <v>25</v>
      </c>
      <c r="AW338" s="518">
        <f t="shared" si="129"/>
        <v>5800</v>
      </c>
      <c r="AX338" s="513">
        <f t="shared" si="130"/>
        <v>9200</v>
      </c>
      <c r="AY338" s="663">
        <f t="shared" si="131"/>
        <v>11</v>
      </c>
      <c r="AZ338" s="518">
        <f t="shared" si="132"/>
        <v>9200</v>
      </c>
      <c r="BD338" s="497">
        <f t="shared" si="133"/>
        <v>30500</v>
      </c>
      <c r="BE338" s="694"/>
      <c r="BF338" s="498">
        <f t="shared" si="134"/>
        <v>30360</v>
      </c>
    </row>
    <row r="339" spans="1:58" ht="15.6" x14ac:dyDescent="0.2">
      <c r="A339" s="499"/>
      <c r="B339" s="478">
        <f t="shared" si="135"/>
        <v>35</v>
      </c>
      <c r="C339" s="479" t="s">
        <v>105</v>
      </c>
      <c r="D339" s="568">
        <v>3360</v>
      </c>
      <c r="E339" s="492">
        <f t="shared" si="109"/>
        <v>16</v>
      </c>
      <c r="F339" s="569">
        <v>3360</v>
      </c>
      <c r="G339" s="568">
        <v>9920</v>
      </c>
      <c r="H339" s="492">
        <f t="shared" si="110"/>
        <v>3</v>
      </c>
      <c r="I339" s="569">
        <v>9920</v>
      </c>
      <c r="J339" s="568">
        <v>12360</v>
      </c>
      <c r="K339" s="685">
        <f t="shared" si="111"/>
        <v>3</v>
      </c>
      <c r="L339" s="569">
        <v>12360</v>
      </c>
      <c r="M339" s="568">
        <v>4480</v>
      </c>
      <c r="N339" s="685">
        <f t="shared" si="112"/>
        <v>14</v>
      </c>
      <c r="O339" s="569">
        <v>4480</v>
      </c>
      <c r="P339" s="568">
        <v>2820</v>
      </c>
      <c r="Q339" s="685">
        <f t="shared" si="113"/>
        <v>15</v>
      </c>
      <c r="R339" s="569">
        <v>2820</v>
      </c>
      <c r="S339" s="568">
        <v>5760</v>
      </c>
      <c r="T339" s="685">
        <f t="shared" si="114"/>
        <v>10</v>
      </c>
      <c r="U339" s="569">
        <v>5760</v>
      </c>
      <c r="V339" s="568">
        <v>7480</v>
      </c>
      <c r="W339" s="685">
        <f t="shared" si="115"/>
        <v>7</v>
      </c>
      <c r="X339" s="569">
        <v>7480</v>
      </c>
      <c r="Y339" s="568">
        <v>6000</v>
      </c>
      <c r="Z339" s="685">
        <f t="shared" si="116"/>
        <v>9</v>
      </c>
      <c r="AA339" s="569">
        <v>6000</v>
      </c>
      <c r="AB339" s="568">
        <v>3960</v>
      </c>
      <c r="AC339" s="685">
        <f t="shared" si="117"/>
        <v>11</v>
      </c>
      <c r="AD339" s="569">
        <v>3960</v>
      </c>
      <c r="AE339" s="752">
        <v>3860</v>
      </c>
      <c r="AF339" s="685">
        <f t="shared" si="118"/>
        <v>14</v>
      </c>
      <c r="AG339" s="728">
        <v>3860</v>
      </c>
      <c r="AH339" s="753">
        <v>4980</v>
      </c>
      <c r="AI339" s="685">
        <f t="shared" si="119"/>
        <v>12</v>
      </c>
      <c r="AJ339" s="730">
        <v>4980</v>
      </c>
      <c r="AK339" s="754">
        <v>7420</v>
      </c>
      <c r="AL339" s="685">
        <f t="shared" si="120"/>
        <v>8</v>
      </c>
      <c r="AM339" s="496">
        <v>7420</v>
      </c>
      <c r="AN339" s="731">
        <f t="shared" si="121"/>
        <v>72400</v>
      </c>
      <c r="AO339" s="692">
        <f t="shared" si="122"/>
        <v>8</v>
      </c>
      <c r="AP339" s="732">
        <f t="shared" si="123"/>
        <v>72400</v>
      </c>
      <c r="AR339" s="491">
        <f t="shared" si="124"/>
        <v>38700</v>
      </c>
      <c r="AS339" s="697">
        <f t="shared" si="125"/>
        <v>8</v>
      </c>
      <c r="AT339" s="496">
        <f t="shared" si="126"/>
        <v>38700</v>
      </c>
      <c r="AU339" s="738">
        <f t="shared" si="127"/>
        <v>33700</v>
      </c>
      <c r="AV339" s="692">
        <f t="shared" si="128"/>
        <v>9</v>
      </c>
      <c r="AW339" s="496">
        <f t="shared" si="129"/>
        <v>33700</v>
      </c>
      <c r="AX339" s="491">
        <f t="shared" si="130"/>
        <v>13280</v>
      </c>
      <c r="AY339" s="692">
        <f t="shared" si="131"/>
        <v>5</v>
      </c>
      <c r="AZ339" s="496">
        <f t="shared" si="132"/>
        <v>13280</v>
      </c>
      <c r="BD339" s="497">
        <f t="shared" si="133"/>
        <v>72400</v>
      </c>
      <c r="BE339" s="694"/>
      <c r="BF339" s="498">
        <f t="shared" si="134"/>
        <v>72400</v>
      </c>
    </row>
    <row r="340" spans="1:58" ht="15.6" x14ac:dyDescent="0.2">
      <c r="A340" s="499"/>
      <c r="B340" s="500">
        <f t="shared" si="135"/>
        <v>36</v>
      </c>
      <c r="C340" s="501" t="s">
        <v>106</v>
      </c>
      <c r="D340" s="519">
        <v>22920</v>
      </c>
      <c r="E340" s="514">
        <f t="shared" si="109"/>
        <v>1</v>
      </c>
      <c r="F340" s="520">
        <v>22680</v>
      </c>
      <c r="G340" s="519">
        <v>28000</v>
      </c>
      <c r="H340" s="514">
        <f t="shared" si="110"/>
        <v>1</v>
      </c>
      <c r="I340" s="520">
        <v>27760</v>
      </c>
      <c r="J340" s="519">
        <v>31980</v>
      </c>
      <c r="K340" s="514">
        <f t="shared" si="111"/>
        <v>1</v>
      </c>
      <c r="L340" s="520">
        <v>31760</v>
      </c>
      <c r="M340" s="519">
        <v>28940</v>
      </c>
      <c r="N340" s="514">
        <f t="shared" si="112"/>
        <v>1</v>
      </c>
      <c r="O340" s="520">
        <v>28720</v>
      </c>
      <c r="P340" s="519">
        <v>14620</v>
      </c>
      <c r="Q340" s="514">
        <f t="shared" si="113"/>
        <v>2</v>
      </c>
      <c r="R340" s="520">
        <v>14580</v>
      </c>
      <c r="S340" s="519">
        <v>21160</v>
      </c>
      <c r="T340" s="514">
        <f t="shared" si="114"/>
        <v>2</v>
      </c>
      <c r="U340" s="520">
        <v>20960</v>
      </c>
      <c r="V340" s="519">
        <v>20100</v>
      </c>
      <c r="W340" s="514">
        <f t="shared" si="115"/>
        <v>2</v>
      </c>
      <c r="X340" s="520">
        <v>19940</v>
      </c>
      <c r="Y340" s="519">
        <v>18580</v>
      </c>
      <c r="Z340" s="514">
        <f t="shared" si="116"/>
        <v>2</v>
      </c>
      <c r="AA340" s="520">
        <v>18380</v>
      </c>
      <c r="AB340" s="519">
        <v>20900</v>
      </c>
      <c r="AC340" s="514">
        <f t="shared" si="117"/>
        <v>1</v>
      </c>
      <c r="AD340" s="520">
        <v>20840</v>
      </c>
      <c r="AE340" s="739">
        <v>20320</v>
      </c>
      <c r="AF340" s="514">
        <f t="shared" si="118"/>
        <v>2</v>
      </c>
      <c r="AG340" s="733">
        <v>20000</v>
      </c>
      <c r="AH340" s="740">
        <v>16400</v>
      </c>
      <c r="AI340" s="514">
        <f t="shared" si="119"/>
        <v>2</v>
      </c>
      <c r="AJ340" s="735">
        <v>16140</v>
      </c>
      <c r="AK340" s="741">
        <v>22160</v>
      </c>
      <c r="AL340" s="514">
        <f t="shared" si="120"/>
        <v>2</v>
      </c>
      <c r="AM340" s="518">
        <v>21900</v>
      </c>
      <c r="AN340" s="736">
        <f t="shared" si="121"/>
        <v>266080</v>
      </c>
      <c r="AO340" s="663">
        <f t="shared" si="122"/>
        <v>1</v>
      </c>
      <c r="AP340" s="737">
        <f t="shared" si="123"/>
        <v>263660</v>
      </c>
      <c r="AR340" s="513">
        <f t="shared" si="124"/>
        <v>147620</v>
      </c>
      <c r="AS340" s="630">
        <f t="shared" si="125"/>
        <v>1</v>
      </c>
      <c r="AT340" s="518">
        <f t="shared" si="126"/>
        <v>146460</v>
      </c>
      <c r="AU340" s="698">
        <f t="shared" si="127"/>
        <v>118460</v>
      </c>
      <c r="AV340" s="663">
        <f t="shared" si="128"/>
        <v>2</v>
      </c>
      <c r="AW340" s="518">
        <f t="shared" si="129"/>
        <v>117200</v>
      </c>
      <c r="AX340" s="513">
        <f t="shared" si="130"/>
        <v>50920</v>
      </c>
      <c r="AY340" s="663">
        <f t="shared" si="131"/>
        <v>1</v>
      </c>
      <c r="AZ340" s="518">
        <f t="shared" si="132"/>
        <v>50440</v>
      </c>
      <c r="BD340" s="497">
        <f t="shared" si="133"/>
        <v>266080</v>
      </c>
      <c r="BE340" s="694"/>
      <c r="BF340" s="498">
        <f t="shared" si="134"/>
        <v>263660</v>
      </c>
    </row>
    <row r="341" spans="1:58" ht="15.6" x14ac:dyDescent="0.2">
      <c r="A341" s="499"/>
      <c r="B341" s="478">
        <f t="shared" si="135"/>
        <v>37</v>
      </c>
      <c r="C341" s="479" t="s">
        <v>107</v>
      </c>
      <c r="D341" s="568">
        <v>7410</v>
      </c>
      <c r="E341" s="685">
        <f t="shared" si="109"/>
        <v>4</v>
      </c>
      <c r="F341" s="569">
        <v>3460</v>
      </c>
      <c r="G341" s="568">
        <v>7488</v>
      </c>
      <c r="H341" s="685">
        <f t="shared" si="110"/>
        <v>4</v>
      </c>
      <c r="I341" s="569">
        <v>5140</v>
      </c>
      <c r="J341" s="568">
        <v>7810</v>
      </c>
      <c r="K341" s="685">
        <f t="shared" si="111"/>
        <v>9</v>
      </c>
      <c r="L341" s="569">
        <v>3760</v>
      </c>
      <c r="M341" s="568">
        <v>6733</v>
      </c>
      <c r="N341" s="685">
        <f t="shared" si="112"/>
        <v>8</v>
      </c>
      <c r="O341" s="569">
        <v>3980</v>
      </c>
      <c r="P341" s="568">
        <v>7110</v>
      </c>
      <c r="Q341" s="685">
        <f t="shared" si="113"/>
        <v>5</v>
      </c>
      <c r="R341" s="569">
        <v>3200</v>
      </c>
      <c r="S341" s="568">
        <v>6230</v>
      </c>
      <c r="T341" s="685">
        <f t="shared" si="114"/>
        <v>8</v>
      </c>
      <c r="U341" s="569">
        <v>5540</v>
      </c>
      <c r="V341" s="568">
        <v>7560</v>
      </c>
      <c r="W341" s="685">
        <f t="shared" si="115"/>
        <v>6</v>
      </c>
      <c r="X341" s="569">
        <v>5160</v>
      </c>
      <c r="Y341" s="568">
        <v>7200</v>
      </c>
      <c r="Z341" s="685">
        <f t="shared" si="116"/>
        <v>6</v>
      </c>
      <c r="AA341" s="569">
        <v>5560</v>
      </c>
      <c r="AB341" s="568">
        <v>7800</v>
      </c>
      <c r="AC341" s="685">
        <f t="shared" si="117"/>
        <v>3</v>
      </c>
      <c r="AD341" s="569">
        <v>5980</v>
      </c>
      <c r="AE341" s="752">
        <v>9180</v>
      </c>
      <c r="AF341" s="685">
        <f t="shared" si="118"/>
        <v>4</v>
      </c>
      <c r="AG341" s="728">
        <v>5680</v>
      </c>
      <c r="AH341" s="753">
        <v>9850</v>
      </c>
      <c r="AI341" s="685">
        <f t="shared" si="119"/>
        <v>5</v>
      </c>
      <c r="AJ341" s="730">
        <v>6300</v>
      </c>
      <c r="AK341" s="754">
        <v>10360</v>
      </c>
      <c r="AL341" s="685">
        <f t="shared" si="120"/>
        <v>3</v>
      </c>
      <c r="AM341" s="496">
        <v>6600</v>
      </c>
      <c r="AN341" s="731">
        <f t="shared" si="121"/>
        <v>94731</v>
      </c>
      <c r="AO341" s="692">
        <f t="shared" si="122"/>
        <v>5</v>
      </c>
      <c r="AP341" s="732">
        <f t="shared" si="123"/>
        <v>60360</v>
      </c>
      <c r="AR341" s="491">
        <f t="shared" si="124"/>
        <v>42781</v>
      </c>
      <c r="AS341" s="697">
        <f t="shared" si="125"/>
        <v>5</v>
      </c>
      <c r="AT341" s="496">
        <f t="shared" si="126"/>
        <v>25080</v>
      </c>
      <c r="AU341" s="738">
        <f t="shared" si="127"/>
        <v>51950</v>
      </c>
      <c r="AV341" s="692">
        <f t="shared" si="128"/>
        <v>4</v>
      </c>
      <c r="AW341" s="496">
        <f t="shared" si="129"/>
        <v>35280</v>
      </c>
      <c r="AX341" s="491">
        <f t="shared" si="130"/>
        <v>14898</v>
      </c>
      <c r="AY341" s="692">
        <f t="shared" si="131"/>
        <v>4</v>
      </c>
      <c r="AZ341" s="496">
        <f t="shared" si="132"/>
        <v>8600</v>
      </c>
      <c r="BD341" s="497">
        <f t="shared" si="133"/>
        <v>94731</v>
      </c>
      <c r="BE341" s="694"/>
      <c r="BF341" s="498">
        <f t="shared" si="134"/>
        <v>60360</v>
      </c>
    </row>
    <row r="342" spans="1:58" ht="15.6" x14ac:dyDescent="0.2">
      <c r="A342" s="499"/>
      <c r="B342" s="500">
        <f t="shared" si="135"/>
        <v>38</v>
      </c>
      <c r="C342" s="501" t="s">
        <v>108</v>
      </c>
      <c r="D342" s="519">
        <v>1340</v>
      </c>
      <c r="E342" s="514">
        <f t="shared" si="109"/>
        <v>21</v>
      </c>
      <c r="F342" s="520">
        <v>1200</v>
      </c>
      <c r="G342" s="519">
        <v>2380</v>
      </c>
      <c r="H342" s="514">
        <f t="shared" si="110"/>
        <v>17</v>
      </c>
      <c r="I342" s="520">
        <v>2280</v>
      </c>
      <c r="J342" s="519">
        <v>3300</v>
      </c>
      <c r="K342" s="514">
        <f t="shared" si="111"/>
        <v>17</v>
      </c>
      <c r="L342" s="520">
        <v>3140</v>
      </c>
      <c r="M342" s="519">
        <v>2660</v>
      </c>
      <c r="N342" s="514">
        <f t="shared" si="112"/>
        <v>21</v>
      </c>
      <c r="O342" s="520">
        <v>2540</v>
      </c>
      <c r="P342" s="519">
        <v>1280</v>
      </c>
      <c r="Q342" s="514">
        <f t="shared" si="113"/>
        <v>24</v>
      </c>
      <c r="R342" s="520">
        <v>1140</v>
      </c>
      <c r="S342" s="519">
        <v>1600</v>
      </c>
      <c r="T342" s="514">
        <f t="shared" si="114"/>
        <v>20</v>
      </c>
      <c r="U342" s="520">
        <v>1440</v>
      </c>
      <c r="V342" s="519">
        <v>2100</v>
      </c>
      <c r="W342" s="514">
        <f t="shared" si="115"/>
        <v>21</v>
      </c>
      <c r="X342" s="520">
        <v>1960</v>
      </c>
      <c r="Y342" s="519">
        <v>2280</v>
      </c>
      <c r="Z342" s="514">
        <f t="shared" si="116"/>
        <v>20</v>
      </c>
      <c r="AA342" s="520">
        <v>2120</v>
      </c>
      <c r="AB342" s="519">
        <v>1540</v>
      </c>
      <c r="AC342" s="514">
        <f t="shared" si="117"/>
        <v>22</v>
      </c>
      <c r="AD342" s="520">
        <v>1320</v>
      </c>
      <c r="AE342" s="739">
        <v>1400</v>
      </c>
      <c r="AF342" s="514">
        <f t="shared" si="118"/>
        <v>24</v>
      </c>
      <c r="AG342" s="733">
        <v>1300</v>
      </c>
      <c r="AH342" s="740">
        <v>1005</v>
      </c>
      <c r="AI342" s="514">
        <f t="shared" si="119"/>
        <v>25</v>
      </c>
      <c r="AJ342" s="735">
        <v>860</v>
      </c>
      <c r="AK342" s="741">
        <v>2734</v>
      </c>
      <c r="AL342" s="514">
        <f t="shared" si="120"/>
        <v>18</v>
      </c>
      <c r="AM342" s="518">
        <v>2600</v>
      </c>
      <c r="AN342" s="736">
        <f t="shared" si="121"/>
        <v>23619</v>
      </c>
      <c r="AO342" s="663">
        <f t="shared" si="122"/>
        <v>20</v>
      </c>
      <c r="AP342" s="737">
        <f t="shared" si="123"/>
        <v>21900</v>
      </c>
      <c r="AR342" s="513">
        <f t="shared" si="124"/>
        <v>12560</v>
      </c>
      <c r="AS342" s="630">
        <f t="shared" si="125"/>
        <v>20</v>
      </c>
      <c r="AT342" s="518">
        <f t="shared" si="126"/>
        <v>11740</v>
      </c>
      <c r="AU342" s="698">
        <f t="shared" si="127"/>
        <v>11059</v>
      </c>
      <c r="AV342" s="663">
        <f t="shared" si="128"/>
        <v>20</v>
      </c>
      <c r="AW342" s="518">
        <f t="shared" si="129"/>
        <v>10160</v>
      </c>
      <c r="AX342" s="513">
        <f t="shared" si="130"/>
        <v>3720</v>
      </c>
      <c r="AY342" s="663">
        <f t="shared" si="131"/>
        <v>19</v>
      </c>
      <c r="AZ342" s="518">
        <f t="shared" si="132"/>
        <v>3480</v>
      </c>
      <c r="BD342" s="497">
        <f t="shared" si="133"/>
        <v>23619</v>
      </c>
      <c r="BE342" s="694"/>
      <c r="BF342" s="498">
        <f t="shared" si="134"/>
        <v>21900</v>
      </c>
    </row>
    <row r="343" spans="1:58" ht="15.6" x14ac:dyDescent="0.2">
      <c r="A343" s="499"/>
      <c r="B343" s="478">
        <f t="shared" si="135"/>
        <v>39</v>
      </c>
      <c r="C343" s="479" t="s">
        <v>109</v>
      </c>
      <c r="D343" s="568">
        <v>4340</v>
      </c>
      <c r="E343" s="492">
        <f t="shared" si="109"/>
        <v>11</v>
      </c>
      <c r="F343" s="569">
        <v>3320</v>
      </c>
      <c r="G343" s="568">
        <v>6120</v>
      </c>
      <c r="H343" s="492">
        <f t="shared" si="110"/>
        <v>7</v>
      </c>
      <c r="I343" s="569">
        <v>5140</v>
      </c>
      <c r="J343" s="568">
        <v>9200</v>
      </c>
      <c r="K343" s="685">
        <f t="shared" si="111"/>
        <v>7</v>
      </c>
      <c r="L343" s="569">
        <v>7860</v>
      </c>
      <c r="M343" s="568">
        <v>6720</v>
      </c>
      <c r="N343" s="685">
        <f t="shared" si="112"/>
        <v>9</v>
      </c>
      <c r="O343" s="569">
        <v>5500</v>
      </c>
      <c r="P343" s="568">
        <v>5740</v>
      </c>
      <c r="Q343" s="685">
        <f t="shared" si="113"/>
        <v>7</v>
      </c>
      <c r="R343" s="569">
        <v>4700</v>
      </c>
      <c r="S343" s="568">
        <v>5760</v>
      </c>
      <c r="T343" s="685">
        <f t="shared" si="114"/>
        <v>10</v>
      </c>
      <c r="U343" s="569">
        <v>4660</v>
      </c>
      <c r="V343" s="568">
        <v>5440</v>
      </c>
      <c r="W343" s="685">
        <f t="shared" si="115"/>
        <v>12</v>
      </c>
      <c r="X343" s="569">
        <v>4700</v>
      </c>
      <c r="Y343" s="568">
        <v>4060</v>
      </c>
      <c r="Z343" s="685">
        <f t="shared" si="116"/>
        <v>15</v>
      </c>
      <c r="AA343" s="569">
        <v>3260</v>
      </c>
      <c r="AB343" s="568">
        <v>3700</v>
      </c>
      <c r="AC343" s="685">
        <f t="shared" si="117"/>
        <v>12</v>
      </c>
      <c r="AD343" s="569">
        <v>2680</v>
      </c>
      <c r="AE343" s="752">
        <v>3960</v>
      </c>
      <c r="AF343" s="685">
        <f t="shared" si="118"/>
        <v>13</v>
      </c>
      <c r="AG343" s="728">
        <v>3180</v>
      </c>
      <c r="AH343" s="753">
        <v>3840</v>
      </c>
      <c r="AI343" s="685">
        <f t="shared" si="119"/>
        <v>14</v>
      </c>
      <c r="AJ343" s="730">
        <v>2900</v>
      </c>
      <c r="AK343" s="754">
        <v>6440</v>
      </c>
      <c r="AL343" s="685">
        <f t="shared" si="120"/>
        <v>10</v>
      </c>
      <c r="AM343" s="496">
        <v>5220</v>
      </c>
      <c r="AN343" s="731">
        <f t="shared" si="121"/>
        <v>65320</v>
      </c>
      <c r="AO343" s="692">
        <f t="shared" si="122"/>
        <v>11</v>
      </c>
      <c r="AP343" s="732">
        <f t="shared" si="123"/>
        <v>53120</v>
      </c>
      <c r="AR343" s="491">
        <f t="shared" si="124"/>
        <v>37880</v>
      </c>
      <c r="AS343" s="697">
        <f t="shared" si="125"/>
        <v>9</v>
      </c>
      <c r="AT343" s="496">
        <f t="shared" si="126"/>
        <v>31180</v>
      </c>
      <c r="AU343" s="738">
        <f t="shared" si="127"/>
        <v>27440</v>
      </c>
      <c r="AV343" s="692">
        <f t="shared" si="128"/>
        <v>13</v>
      </c>
      <c r="AW343" s="496">
        <f t="shared" si="129"/>
        <v>21940</v>
      </c>
      <c r="AX343" s="491">
        <f t="shared" si="130"/>
        <v>10460</v>
      </c>
      <c r="AY343" s="692">
        <f t="shared" si="131"/>
        <v>8</v>
      </c>
      <c r="AZ343" s="496">
        <f t="shared" si="132"/>
        <v>8460</v>
      </c>
      <c r="BD343" s="497">
        <f t="shared" si="133"/>
        <v>65320</v>
      </c>
      <c r="BE343" s="694"/>
      <c r="BF343" s="498">
        <f t="shared" si="134"/>
        <v>53120</v>
      </c>
    </row>
    <row r="344" spans="1:58" ht="15.6" x14ac:dyDescent="0.2">
      <c r="A344" s="499"/>
      <c r="B344" s="500">
        <f t="shared" si="135"/>
        <v>40</v>
      </c>
      <c r="C344" s="501" t="s">
        <v>110</v>
      </c>
      <c r="D344" s="502">
        <v>800</v>
      </c>
      <c r="E344" s="514">
        <f t="shared" si="109"/>
        <v>24</v>
      </c>
      <c r="F344" s="504">
        <v>800</v>
      </c>
      <c r="G344" s="502">
        <v>1100</v>
      </c>
      <c r="H344" s="514">
        <f t="shared" si="110"/>
        <v>26</v>
      </c>
      <c r="I344" s="504">
        <v>1100</v>
      </c>
      <c r="J344" s="502">
        <v>1160</v>
      </c>
      <c r="K344" s="514">
        <f t="shared" si="111"/>
        <v>26</v>
      </c>
      <c r="L344" s="504">
        <v>1160</v>
      </c>
      <c r="M344" s="502">
        <v>840</v>
      </c>
      <c r="N344" s="514">
        <f t="shared" si="112"/>
        <v>31</v>
      </c>
      <c r="O344" s="504">
        <v>840</v>
      </c>
      <c r="P344" s="502">
        <v>400</v>
      </c>
      <c r="Q344" s="514">
        <f t="shared" si="113"/>
        <v>33</v>
      </c>
      <c r="R344" s="504">
        <v>400</v>
      </c>
      <c r="S344" s="502">
        <v>760</v>
      </c>
      <c r="T344" s="514">
        <f t="shared" si="114"/>
        <v>28</v>
      </c>
      <c r="U344" s="504">
        <v>760</v>
      </c>
      <c r="V344" s="502">
        <v>480</v>
      </c>
      <c r="W344" s="514">
        <f t="shared" si="115"/>
        <v>31</v>
      </c>
      <c r="X344" s="504">
        <v>480</v>
      </c>
      <c r="Y344" s="502">
        <v>360</v>
      </c>
      <c r="Z344" s="514">
        <f t="shared" si="116"/>
        <v>34</v>
      </c>
      <c r="AA344" s="504">
        <v>360</v>
      </c>
      <c r="AB344" s="502">
        <v>300</v>
      </c>
      <c r="AC344" s="514">
        <f t="shared" si="117"/>
        <v>31</v>
      </c>
      <c r="AD344" s="504">
        <v>300</v>
      </c>
      <c r="AE344" s="516">
        <v>320</v>
      </c>
      <c r="AF344" s="514">
        <f t="shared" si="118"/>
        <v>31</v>
      </c>
      <c r="AG344" s="733">
        <v>320</v>
      </c>
      <c r="AH344" s="734">
        <v>340</v>
      </c>
      <c r="AI344" s="514">
        <f t="shared" si="119"/>
        <v>31</v>
      </c>
      <c r="AJ344" s="735">
        <v>340</v>
      </c>
      <c r="AK344" s="513">
        <v>500</v>
      </c>
      <c r="AL344" s="514">
        <f t="shared" si="120"/>
        <v>31</v>
      </c>
      <c r="AM344" s="518">
        <v>500</v>
      </c>
      <c r="AN344" s="736">
        <f t="shared" si="121"/>
        <v>7360</v>
      </c>
      <c r="AO344" s="663">
        <f t="shared" si="122"/>
        <v>31</v>
      </c>
      <c r="AP344" s="737">
        <f t="shared" si="123"/>
        <v>7360</v>
      </c>
      <c r="AR344" s="513">
        <f t="shared" si="124"/>
        <v>5060</v>
      </c>
      <c r="AS344" s="630">
        <f t="shared" si="125"/>
        <v>27</v>
      </c>
      <c r="AT344" s="515">
        <f t="shared" si="126"/>
        <v>5060</v>
      </c>
      <c r="AU344" s="513">
        <f t="shared" si="127"/>
        <v>2300</v>
      </c>
      <c r="AV344" s="663">
        <f t="shared" si="128"/>
        <v>33</v>
      </c>
      <c r="AW344" s="518">
        <f t="shared" si="129"/>
        <v>2300</v>
      </c>
      <c r="AX344" s="513">
        <f t="shared" si="130"/>
        <v>1900</v>
      </c>
      <c r="AY344" s="663">
        <f t="shared" si="131"/>
        <v>24</v>
      </c>
      <c r="AZ344" s="518">
        <f t="shared" si="132"/>
        <v>1900</v>
      </c>
      <c r="BD344" s="497">
        <f t="shared" si="133"/>
        <v>7360</v>
      </c>
      <c r="BE344" s="694"/>
      <c r="BF344" s="498">
        <f t="shared" si="134"/>
        <v>7360</v>
      </c>
    </row>
    <row r="345" spans="1:58" ht="15.6" x14ac:dyDescent="0.2">
      <c r="A345" s="499"/>
      <c r="B345" s="478">
        <f t="shared" si="135"/>
        <v>41</v>
      </c>
      <c r="C345" s="479" t="s">
        <v>111</v>
      </c>
      <c r="D345" s="480">
        <v>180</v>
      </c>
      <c r="E345" s="685">
        <f t="shared" si="109"/>
        <v>32</v>
      </c>
      <c r="F345" s="482">
        <v>180</v>
      </c>
      <c r="G345" s="480">
        <v>140</v>
      </c>
      <c r="H345" s="685">
        <f t="shared" si="110"/>
        <v>34</v>
      </c>
      <c r="I345" s="482">
        <v>140</v>
      </c>
      <c r="J345" s="480">
        <v>380</v>
      </c>
      <c r="K345" s="685">
        <f t="shared" si="111"/>
        <v>32</v>
      </c>
      <c r="L345" s="482">
        <v>380</v>
      </c>
      <c r="M345" s="480">
        <v>240</v>
      </c>
      <c r="N345" s="685">
        <f t="shared" si="112"/>
        <v>34</v>
      </c>
      <c r="O345" s="482">
        <v>240</v>
      </c>
      <c r="P345" s="480">
        <v>80</v>
      </c>
      <c r="Q345" s="685">
        <f t="shared" si="113"/>
        <v>36</v>
      </c>
      <c r="R345" s="482">
        <v>80</v>
      </c>
      <c r="S345" s="480">
        <v>400</v>
      </c>
      <c r="T345" s="685">
        <f t="shared" si="114"/>
        <v>31</v>
      </c>
      <c r="U345" s="482">
        <v>400</v>
      </c>
      <c r="V345" s="480">
        <v>220</v>
      </c>
      <c r="W345" s="685">
        <f t="shared" si="115"/>
        <v>35</v>
      </c>
      <c r="X345" s="482">
        <v>220</v>
      </c>
      <c r="Y345" s="480">
        <v>180</v>
      </c>
      <c r="Z345" s="685">
        <f t="shared" si="116"/>
        <v>35</v>
      </c>
      <c r="AA345" s="482">
        <v>180</v>
      </c>
      <c r="AB345" s="480"/>
      <c r="AC345" s="685" t="e">
        <f t="shared" si="117"/>
        <v>#N/A</v>
      </c>
      <c r="AD345" s="482"/>
      <c r="AE345" s="494">
        <v>20</v>
      </c>
      <c r="AF345" s="685">
        <f t="shared" si="118"/>
        <v>43</v>
      </c>
      <c r="AG345" s="728">
        <v>20</v>
      </c>
      <c r="AH345" s="729">
        <v>680</v>
      </c>
      <c r="AI345" s="685">
        <f t="shared" si="119"/>
        <v>28</v>
      </c>
      <c r="AJ345" s="730">
        <v>680</v>
      </c>
      <c r="AK345" s="491"/>
      <c r="AL345" s="685" t="e">
        <f t="shared" si="120"/>
        <v>#N/A</v>
      </c>
      <c r="AM345" s="496"/>
      <c r="AN345" s="731">
        <f t="shared" si="121"/>
        <v>2520</v>
      </c>
      <c r="AO345" s="692">
        <f t="shared" si="122"/>
        <v>39</v>
      </c>
      <c r="AP345" s="732">
        <f t="shared" si="123"/>
        <v>2520</v>
      </c>
      <c r="AR345" s="491">
        <f t="shared" si="124"/>
        <v>1420</v>
      </c>
      <c r="AS345" s="697">
        <f t="shared" si="125"/>
        <v>36</v>
      </c>
      <c r="AT345" s="493">
        <f t="shared" si="126"/>
        <v>1420</v>
      </c>
      <c r="AU345" s="491">
        <f t="shared" si="127"/>
        <v>1100</v>
      </c>
      <c r="AV345" s="692">
        <f t="shared" si="128"/>
        <v>35</v>
      </c>
      <c r="AW345" s="496">
        <f t="shared" si="129"/>
        <v>1100</v>
      </c>
      <c r="AX345" s="491">
        <f t="shared" si="130"/>
        <v>320</v>
      </c>
      <c r="AY345" s="692">
        <f t="shared" si="131"/>
        <v>33</v>
      </c>
      <c r="AZ345" s="496">
        <f t="shared" si="132"/>
        <v>320</v>
      </c>
      <c r="BD345" s="497">
        <f t="shared" si="133"/>
        <v>2520</v>
      </c>
      <c r="BE345" s="694"/>
      <c r="BF345" s="498">
        <f t="shared" si="134"/>
        <v>2520</v>
      </c>
    </row>
    <row r="346" spans="1:58" ht="15.6" x14ac:dyDescent="0.2">
      <c r="A346" s="528"/>
      <c r="B346" s="578">
        <f t="shared" si="135"/>
        <v>42</v>
      </c>
      <c r="C346" s="579" t="s">
        <v>112</v>
      </c>
      <c r="D346" s="502"/>
      <c r="E346" s="756" t="e">
        <f t="shared" si="109"/>
        <v>#N/A</v>
      </c>
      <c r="F346" s="504"/>
      <c r="G346" s="502"/>
      <c r="H346" s="756" t="e">
        <f t="shared" si="110"/>
        <v>#N/A</v>
      </c>
      <c r="I346" s="504"/>
      <c r="J346" s="502"/>
      <c r="K346" s="756" t="e">
        <f t="shared" si="111"/>
        <v>#N/A</v>
      </c>
      <c r="L346" s="504"/>
      <c r="M346" s="502">
        <v>160</v>
      </c>
      <c r="N346" s="756">
        <f t="shared" si="112"/>
        <v>36</v>
      </c>
      <c r="O346" s="504"/>
      <c r="P346" s="502">
        <v>80</v>
      </c>
      <c r="Q346" s="756">
        <f t="shared" si="113"/>
        <v>36</v>
      </c>
      <c r="R346" s="504"/>
      <c r="S346" s="502">
        <v>100</v>
      </c>
      <c r="T346" s="756">
        <f t="shared" si="114"/>
        <v>37</v>
      </c>
      <c r="U346" s="504"/>
      <c r="V346" s="502">
        <v>60</v>
      </c>
      <c r="W346" s="756">
        <f t="shared" si="115"/>
        <v>41</v>
      </c>
      <c r="X346" s="504"/>
      <c r="Y346" s="502">
        <v>20</v>
      </c>
      <c r="Z346" s="623">
        <f t="shared" si="116"/>
        <v>46</v>
      </c>
      <c r="AA346" s="504"/>
      <c r="AB346" s="502">
        <v>60</v>
      </c>
      <c r="AC346" s="623">
        <f t="shared" si="117"/>
        <v>36</v>
      </c>
      <c r="AD346" s="504"/>
      <c r="AE346" s="516"/>
      <c r="AF346" s="623" t="e">
        <f t="shared" si="118"/>
        <v>#N/A</v>
      </c>
      <c r="AG346" s="757"/>
      <c r="AH346" s="734">
        <v>60</v>
      </c>
      <c r="AI346" s="623">
        <f t="shared" si="119"/>
        <v>37</v>
      </c>
      <c r="AJ346" s="758"/>
      <c r="AK346" s="513"/>
      <c r="AL346" s="623" t="e">
        <f t="shared" si="120"/>
        <v>#N/A</v>
      </c>
      <c r="AM346" s="601"/>
      <c r="AN346" s="736">
        <f t="shared" si="121"/>
        <v>540</v>
      </c>
      <c r="AO346" s="602">
        <f t="shared" si="122"/>
        <v>44</v>
      </c>
      <c r="AP346" s="759">
        <f t="shared" si="123"/>
        <v>0</v>
      </c>
      <c r="AR346" s="513">
        <f t="shared" si="124"/>
        <v>340</v>
      </c>
      <c r="AS346" s="703">
        <f t="shared" si="125"/>
        <v>41</v>
      </c>
      <c r="AT346" s="760">
        <f t="shared" si="126"/>
        <v>0</v>
      </c>
      <c r="AU346" s="513">
        <f t="shared" si="127"/>
        <v>200</v>
      </c>
      <c r="AV346" s="715">
        <f t="shared" si="128"/>
        <v>43</v>
      </c>
      <c r="AW346" s="601">
        <f t="shared" si="129"/>
        <v>0</v>
      </c>
      <c r="AX346" s="513">
        <f t="shared" si="130"/>
        <v>0</v>
      </c>
      <c r="AY346" s="715">
        <f t="shared" si="131"/>
        <v>45</v>
      </c>
      <c r="AZ346" s="601">
        <f t="shared" si="132"/>
        <v>0</v>
      </c>
      <c r="BD346" s="497">
        <f t="shared" si="133"/>
        <v>540</v>
      </c>
      <c r="BE346" s="545"/>
      <c r="BF346" s="749">
        <f t="shared" si="134"/>
        <v>0</v>
      </c>
    </row>
    <row r="347" spans="1:58" ht="15.6" x14ac:dyDescent="0.2">
      <c r="A347" s="547" t="s">
        <v>113</v>
      </c>
      <c r="B347" s="582">
        <f t="shared" si="135"/>
        <v>43</v>
      </c>
      <c r="C347" s="583" t="s">
        <v>114</v>
      </c>
      <c r="D347" s="584"/>
      <c r="E347" s="685" t="e">
        <f t="shared" si="109"/>
        <v>#N/A</v>
      </c>
      <c r="F347" s="586"/>
      <c r="G347" s="584"/>
      <c r="H347" s="685" t="e">
        <f t="shared" si="110"/>
        <v>#N/A</v>
      </c>
      <c r="I347" s="586"/>
      <c r="J347" s="584"/>
      <c r="K347" s="685" t="e">
        <f t="shared" si="111"/>
        <v>#N/A</v>
      </c>
      <c r="L347" s="586"/>
      <c r="M347" s="584"/>
      <c r="N347" s="685" t="e">
        <f t="shared" si="112"/>
        <v>#N/A</v>
      </c>
      <c r="O347" s="586"/>
      <c r="P347" s="584"/>
      <c r="Q347" s="685" t="e">
        <f t="shared" si="113"/>
        <v>#N/A</v>
      </c>
      <c r="R347" s="586"/>
      <c r="S347" s="584"/>
      <c r="T347" s="685" t="e">
        <f t="shared" si="114"/>
        <v>#N/A</v>
      </c>
      <c r="U347" s="586"/>
      <c r="V347" s="584"/>
      <c r="W347" s="685" t="e">
        <f t="shared" si="115"/>
        <v>#N/A</v>
      </c>
      <c r="X347" s="586"/>
      <c r="Y347" s="584"/>
      <c r="Z347" s="685" t="e">
        <f t="shared" si="116"/>
        <v>#N/A</v>
      </c>
      <c r="AA347" s="586"/>
      <c r="AB347" s="584"/>
      <c r="AC347" s="685" t="e">
        <f t="shared" si="117"/>
        <v>#N/A</v>
      </c>
      <c r="AD347" s="586"/>
      <c r="AE347" s="597"/>
      <c r="AF347" s="685" t="e">
        <f t="shared" si="118"/>
        <v>#N/A</v>
      </c>
      <c r="AG347" s="728"/>
      <c r="AH347" s="761"/>
      <c r="AI347" s="685" t="e">
        <f t="shared" si="119"/>
        <v>#N/A</v>
      </c>
      <c r="AJ347" s="730"/>
      <c r="AK347" s="594"/>
      <c r="AL347" s="685" t="e">
        <f t="shared" si="120"/>
        <v>#N/A</v>
      </c>
      <c r="AM347" s="496"/>
      <c r="AN347" s="762">
        <f t="shared" si="121"/>
        <v>0</v>
      </c>
      <c r="AO347" s="692">
        <f t="shared" si="122"/>
        <v>59</v>
      </c>
      <c r="AP347" s="732">
        <f t="shared" si="123"/>
        <v>0</v>
      </c>
      <c r="AR347" s="594">
        <f t="shared" si="124"/>
        <v>0</v>
      </c>
      <c r="AS347" s="697">
        <f t="shared" si="125"/>
        <v>53</v>
      </c>
      <c r="AT347" s="493">
        <f t="shared" si="126"/>
        <v>0</v>
      </c>
      <c r="AU347" s="594">
        <f t="shared" si="127"/>
        <v>0</v>
      </c>
      <c r="AV347" s="692">
        <f t="shared" si="128"/>
        <v>56</v>
      </c>
      <c r="AW347" s="496">
        <f t="shared" si="129"/>
        <v>0</v>
      </c>
      <c r="AX347" s="594">
        <f t="shared" si="130"/>
        <v>0</v>
      </c>
      <c r="AY347" s="692">
        <f t="shared" si="131"/>
        <v>45</v>
      </c>
      <c r="AZ347" s="496">
        <f t="shared" si="132"/>
        <v>0</v>
      </c>
      <c r="BD347" s="566">
        <f t="shared" si="133"/>
        <v>0</v>
      </c>
      <c r="BE347" s="694"/>
      <c r="BF347" s="498">
        <f t="shared" si="134"/>
        <v>0</v>
      </c>
    </row>
    <row r="348" spans="1:58" ht="14.25" customHeight="1" x14ac:dyDescent="0.2">
      <c r="A348" s="499"/>
      <c r="B348" s="500">
        <f t="shared" si="135"/>
        <v>44</v>
      </c>
      <c r="C348" s="501" t="s">
        <v>115</v>
      </c>
      <c r="D348" s="502"/>
      <c r="E348" s="514" t="e">
        <f t="shared" si="109"/>
        <v>#N/A</v>
      </c>
      <c r="F348" s="504"/>
      <c r="G348" s="502"/>
      <c r="H348" s="514" t="e">
        <f t="shared" si="110"/>
        <v>#N/A</v>
      </c>
      <c r="I348" s="504"/>
      <c r="J348" s="502"/>
      <c r="K348" s="514" t="e">
        <f t="shared" si="111"/>
        <v>#N/A</v>
      </c>
      <c r="L348" s="504"/>
      <c r="M348" s="502">
        <v>3454</v>
      </c>
      <c r="N348" s="514">
        <f t="shared" si="112"/>
        <v>20</v>
      </c>
      <c r="O348" s="504"/>
      <c r="P348" s="502"/>
      <c r="Q348" s="514" t="e">
        <f t="shared" si="113"/>
        <v>#N/A</v>
      </c>
      <c r="R348" s="504"/>
      <c r="S348" s="502"/>
      <c r="T348" s="514" t="e">
        <f t="shared" si="114"/>
        <v>#N/A</v>
      </c>
      <c r="U348" s="504"/>
      <c r="V348" s="502"/>
      <c r="W348" s="514" t="e">
        <f t="shared" si="115"/>
        <v>#N/A</v>
      </c>
      <c r="X348" s="504"/>
      <c r="Y348" s="502"/>
      <c r="Z348" s="514" t="e">
        <f t="shared" si="116"/>
        <v>#N/A</v>
      </c>
      <c r="AA348" s="504"/>
      <c r="AB348" s="502"/>
      <c r="AC348" s="514" t="e">
        <f t="shared" si="117"/>
        <v>#N/A</v>
      </c>
      <c r="AD348" s="504"/>
      <c r="AE348" s="516"/>
      <c r="AF348" s="514" t="e">
        <f t="shared" si="118"/>
        <v>#N/A</v>
      </c>
      <c r="AG348" s="733"/>
      <c r="AH348" s="734"/>
      <c r="AI348" s="514" t="e">
        <f t="shared" si="119"/>
        <v>#N/A</v>
      </c>
      <c r="AJ348" s="735"/>
      <c r="AK348" s="513"/>
      <c r="AL348" s="514" t="e">
        <f t="shared" si="120"/>
        <v>#N/A</v>
      </c>
      <c r="AM348" s="518"/>
      <c r="AN348" s="736">
        <f t="shared" si="121"/>
        <v>3454</v>
      </c>
      <c r="AO348" s="663">
        <f t="shared" si="122"/>
        <v>34</v>
      </c>
      <c r="AP348" s="737">
        <f t="shared" si="123"/>
        <v>0</v>
      </c>
      <c r="AR348" s="513">
        <f t="shared" si="124"/>
        <v>3454</v>
      </c>
      <c r="AS348" s="630">
        <f t="shared" si="125"/>
        <v>31</v>
      </c>
      <c r="AT348" s="515">
        <f t="shared" si="126"/>
        <v>0</v>
      </c>
      <c r="AU348" s="698">
        <f t="shared" si="127"/>
        <v>0</v>
      </c>
      <c r="AV348" s="663">
        <f t="shared" si="128"/>
        <v>56</v>
      </c>
      <c r="AW348" s="518">
        <f t="shared" si="129"/>
        <v>0</v>
      </c>
      <c r="AX348" s="513">
        <f t="shared" si="130"/>
        <v>0</v>
      </c>
      <c r="AY348" s="663">
        <f t="shared" si="131"/>
        <v>45</v>
      </c>
      <c r="AZ348" s="518">
        <f t="shared" si="132"/>
        <v>0</v>
      </c>
      <c r="BD348" s="497">
        <f t="shared" si="133"/>
        <v>3454</v>
      </c>
      <c r="BE348" s="694"/>
      <c r="BF348" s="498">
        <f t="shared" si="134"/>
        <v>0</v>
      </c>
    </row>
    <row r="349" spans="1:58" ht="15.6" x14ac:dyDescent="0.2">
      <c r="A349" s="499"/>
      <c r="B349" s="478">
        <f t="shared" si="135"/>
        <v>45</v>
      </c>
      <c r="C349" s="479" t="s">
        <v>116</v>
      </c>
      <c r="D349" s="480"/>
      <c r="E349" s="685" t="e">
        <f t="shared" si="109"/>
        <v>#N/A</v>
      </c>
      <c r="F349" s="482"/>
      <c r="G349" s="480"/>
      <c r="H349" s="685" t="e">
        <f t="shared" si="110"/>
        <v>#N/A</v>
      </c>
      <c r="I349" s="482"/>
      <c r="J349" s="480"/>
      <c r="K349" s="685" t="e">
        <f t="shared" si="111"/>
        <v>#N/A</v>
      </c>
      <c r="L349" s="482"/>
      <c r="M349" s="480"/>
      <c r="N349" s="685" t="e">
        <f t="shared" si="112"/>
        <v>#N/A</v>
      </c>
      <c r="O349" s="482"/>
      <c r="P349" s="480"/>
      <c r="Q349" s="685" t="e">
        <f t="shared" si="113"/>
        <v>#N/A</v>
      </c>
      <c r="R349" s="482"/>
      <c r="S349" s="480"/>
      <c r="T349" s="685" t="e">
        <f t="shared" si="114"/>
        <v>#N/A</v>
      </c>
      <c r="U349" s="482"/>
      <c r="V349" s="480"/>
      <c r="W349" s="685" t="e">
        <f t="shared" si="115"/>
        <v>#N/A</v>
      </c>
      <c r="X349" s="482"/>
      <c r="Y349" s="480"/>
      <c r="Z349" s="685" t="e">
        <f t="shared" si="116"/>
        <v>#N/A</v>
      </c>
      <c r="AA349" s="482"/>
      <c r="AB349" s="480"/>
      <c r="AC349" s="685" t="e">
        <f t="shared" si="117"/>
        <v>#N/A</v>
      </c>
      <c r="AD349" s="482"/>
      <c r="AE349" s="494"/>
      <c r="AF349" s="685" t="e">
        <f t="shared" si="118"/>
        <v>#N/A</v>
      </c>
      <c r="AG349" s="728"/>
      <c r="AH349" s="729"/>
      <c r="AI349" s="685" t="e">
        <f t="shared" si="119"/>
        <v>#N/A</v>
      </c>
      <c r="AJ349" s="730"/>
      <c r="AK349" s="491"/>
      <c r="AL349" s="685" t="e">
        <f t="shared" si="120"/>
        <v>#N/A</v>
      </c>
      <c r="AM349" s="496"/>
      <c r="AN349" s="731">
        <f t="shared" si="121"/>
        <v>0</v>
      </c>
      <c r="AO349" s="692">
        <f t="shared" si="122"/>
        <v>59</v>
      </c>
      <c r="AP349" s="732">
        <f t="shared" si="123"/>
        <v>0</v>
      </c>
      <c r="AR349" s="491">
        <f t="shared" si="124"/>
        <v>0</v>
      </c>
      <c r="AS349" s="697">
        <f t="shared" si="125"/>
        <v>53</v>
      </c>
      <c r="AT349" s="493">
        <f t="shared" si="126"/>
        <v>0</v>
      </c>
      <c r="AU349" s="491">
        <f t="shared" si="127"/>
        <v>0</v>
      </c>
      <c r="AV349" s="692">
        <f t="shared" si="128"/>
        <v>56</v>
      </c>
      <c r="AW349" s="496">
        <f t="shared" si="129"/>
        <v>0</v>
      </c>
      <c r="AX349" s="491">
        <f t="shared" si="130"/>
        <v>0</v>
      </c>
      <c r="AY349" s="692">
        <f t="shared" si="131"/>
        <v>45</v>
      </c>
      <c r="AZ349" s="496">
        <f t="shared" si="132"/>
        <v>0</v>
      </c>
      <c r="BD349" s="497">
        <f t="shared" si="133"/>
        <v>0</v>
      </c>
      <c r="BE349" s="694"/>
      <c r="BF349" s="498">
        <f t="shared" si="134"/>
        <v>0</v>
      </c>
    </row>
    <row r="350" spans="1:58" ht="15.6" x14ac:dyDescent="0.2">
      <c r="A350" s="499"/>
      <c r="B350" s="500">
        <f t="shared" si="135"/>
        <v>46</v>
      </c>
      <c r="C350" s="501" t="s">
        <v>114</v>
      </c>
      <c r="D350" s="519">
        <v>300</v>
      </c>
      <c r="E350" s="514">
        <f t="shared" si="109"/>
        <v>29</v>
      </c>
      <c r="F350" s="520">
        <v>60</v>
      </c>
      <c r="G350" s="519">
        <v>60</v>
      </c>
      <c r="H350" s="514">
        <f t="shared" si="110"/>
        <v>39</v>
      </c>
      <c r="I350" s="520">
        <v>40</v>
      </c>
      <c r="J350" s="519">
        <v>140</v>
      </c>
      <c r="K350" s="514">
        <f t="shared" si="111"/>
        <v>36</v>
      </c>
      <c r="L350" s="520">
        <v>140</v>
      </c>
      <c r="M350" s="519">
        <v>920</v>
      </c>
      <c r="N350" s="514">
        <f t="shared" si="112"/>
        <v>28</v>
      </c>
      <c r="O350" s="520">
        <v>900</v>
      </c>
      <c r="P350" s="519">
        <v>700</v>
      </c>
      <c r="Q350" s="514">
        <f t="shared" si="113"/>
        <v>26</v>
      </c>
      <c r="R350" s="520">
        <v>640</v>
      </c>
      <c r="S350" s="519">
        <v>120</v>
      </c>
      <c r="T350" s="514">
        <f t="shared" si="114"/>
        <v>35</v>
      </c>
      <c r="U350" s="520">
        <v>20</v>
      </c>
      <c r="V350" s="519">
        <v>140</v>
      </c>
      <c r="W350" s="514">
        <f t="shared" si="115"/>
        <v>37</v>
      </c>
      <c r="X350" s="520">
        <v>60</v>
      </c>
      <c r="Y350" s="519">
        <v>40</v>
      </c>
      <c r="Z350" s="514">
        <f t="shared" si="116"/>
        <v>43</v>
      </c>
      <c r="AA350" s="520"/>
      <c r="AB350" s="519">
        <v>60</v>
      </c>
      <c r="AC350" s="514">
        <f t="shared" si="117"/>
        <v>36</v>
      </c>
      <c r="AD350" s="520"/>
      <c r="AE350" s="739"/>
      <c r="AF350" s="514" t="e">
        <f t="shared" si="118"/>
        <v>#N/A</v>
      </c>
      <c r="AG350" s="733"/>
      <c r="AH350" s="740"/>
      <c r="AI350" s="514" t="e">
        <f t="shared" si="119"/>
        <v>#N/A</v>
      </c>
      <c r="AJ350" s="735"/>
      <c r="AK350" s="741">
        <v>300</v>
      </c>
      <c r="AL350" s="514">
        <f t="shared" si="120"/>
        <v>35</v>
      </c>
      <c r="AM350" s="518">
        <v>300</v>
      </c>
      <c r="AN350" s="736">
        <f t="shared" si="121"/>
        <v>2780</v>
      </c>
      <c r="AO350" s="663">
        <f t="shared" si="122"/>
        <v>37</v>
      </c>
      <c r="AP350" s="737">
        <f t="shared" si="123"/>
        <v>2160</v>
      </c>
      <c r="AR350" s="513">
        <f t="shared" si="124"/>
        <v>2240</v>
      </c>
      <c r="AS350" s="630">
        <f t="shared" si="125"/>
        <v>33</v>
      </c>
      <c r="AT350" s="515">
        <f t="shared" si="126"/>
        <v>1800</v>
      </c>
      <c r="AU350" s="513">
        <f t="shared" si="127"/>
        <v>540</v>
      </c>
      <c r="AV350" s="663">
        <f t="shared" si="128"/>
        <v>39</v>
      </c>
      <c r="AW350" s="518">
        <f t="shared" si="129"/>
        <v>360</v>
      </c>
      <c r="AX350" s="513">
        <f t="shared" si="130"/>
        <v>360</v>
      </c>
      <c r="AY350" s="663">
        <f t="shared" si="131"/>
        <v>31</v>
      </c>
      <c r="AZ350" s="518">
        <f t="shared" si="132"/>
        <v>100</v>
      </c>
      <c r="BD350" s="497">
        <f t="shared" si="133"/>
        <v>2780</v>
      </c>
      <c r="BE350" s="694"/>
      <c r="BF350" s="498">
        <f t="shared" si="134"/>
        <v>2160</v>
      </c>
    </row>
    <row r="351" spans="1:58" ht="15.6" x14ac:dyDescent="0.2">
      <c r="A351" s="499"/>
      <c r="B351" s="478">
        <f t="shared" si="135"/>
        <v>47</v>
      </c>
      <c r="C351" s="479" t="s">
        <v>117</v>
      </c>
      <c r="D351" s="480">
        <v>4266</v>
      </c>
      <c r="E351" s="492">
        <f t="shared" si="109"/>
        <v>12</v>
      </c>
      <c r="F351" s="482"/>
      <c r="G351" s="480">
        <v>3609</v>
      </c>
      <c r="H351" s="492">
        <f t="shared" si="110"/>
        <v>14</v>
      </c>
      <c r="I351" s="482"/>
      <c r="J351" s="480">
        <v>5984</v>
      </c>
      <c r="K351" s="685">
        <f t="shared" si="111"/>
        <v>11</v>
      </c>
      <c r="L351" s="482"/>
      <c r="M351" s="480">
        <v>8300</v>
      </c>
      <c r="N351" s="685">
        <f t="shared" si="112"/>
        <v>5</v>
      </c>
      <c r="O351" s="482"/>
      <c r="P351" s="480">
        <v>5326</v>
      </c>
      <c r="Q351" s="685">
        <f t="shared" si="113"/>
        <v>9</v>
      </c>
      <c r="R351" s="482"/>
      <c r="S351" s="480">
        <v>8482</v>
      </c>
      <c r="T351" s="685">
        <f t="shared" si="114"/>
        <v>5</v>
      </c>
      <c r="U351" s="482"/>
      <c r="V351" s="480">
        <v>6142</v>
      </c>
      <c r="W351" s="685">
        <f t="shared" si="115"/>
        <v>11</v>
      </c>
      <c r="X351" s="482"/>
      <c r="Y351" s="480">
        <v>5636</v>
      </c>
      <c r="Z351" s="685">
        <f t="shared" si="116"/>
        <v>11</v>
      </c>
      <c r="AA351" s="482"/>
      <c r="AB351" s="480">
        <v>3655</v>
      </c>
      <c r="AC351" s="685">
        <f t="shared" si="117"/>
        <v>13</v>
      </c>
      <c r="AD351" s="482"/>
      <c r="AE351" s="494">
        <v>5512</v>
      </c>
      <c r="AF351" s="685">
        <f t="shared" si="118"/>
        <v>11</v>
      </c>
      <c r="AG351" s="728"/>
      <c r="AH351" s="729">
        <v>4669</v>
      </c>
      <c r="AI351" s="685">
        <f t="shared" si="119"/>
        <v>13</v>
      </c>
      <c r="AJ351" s="730"/>
      <c r="AK351" s="491">
        <v>4920</v>
      </c>
      <c r="AL351" s="685">
        <f t="shared" si="120"/>
        <v>14</v>
      </c>
      <c r="AM351" s="496"/>
      <c r="AN351" s="731">
        <f t="shared" si="121"/>
        <v>66501</v>
      </c>
      <c r="AO351" s="692">
        <f t="shared" si="122"/>
        <v>9</v>
      </c>
      <c r="AP351" s="732">
        <f t="shared" si="123"/>
        <v>0</v>
      </c>
      <c r="AR351" s="491">
        <f t="shared" si="124"/>
        <v>35967</v>
      </c>
      <c r="AS351" s="697">
        <f t="shared" si="125"/>
        <v>10</v>
      </c>
      <c r="AT351" s="493">
        <f t="shared" si="126"/>
        <v>0</v>
      </c>
      <c r="AU351" s="738">
        <f t="shared" si="127"/>
        <v>30534</v>
      </c>
      <c r="AV351" s="692">
        <f t="shared" si="128"/>
        <v>12</v>
      </c>
      <c r="AW351" s="496">
        <f t="shared" si="129"/>
        <v>0</v>
      </c>
      <c r="AX351" s="491">
        <f t="shared" si="130"/>
        <v>7875</v>
      </c>
      <c r="AY351" s="692">
        <f t="shared" si="131"/>
        <v>13</v>
      </c>
      <c r="AZ351" s="496">
        <f t="shared" si="132"/>
        <v>0</v>
      </c>
      <c r="BD351" s="497">
        <f t="shared" si="133"/>
        <v>66501</v>
      </c>
      <c r="BE351" s="694"/>
      <c r="BF351" s="498">
        <f t="shared" si="134"/>
        <v>0</v>
      </c>
    </row>
    <row r="352" spans="1:58" ht="15.6" x14ac:dyDescent="0.2">
      <c r="A352" s="499"/>
      <c r="B352" s="500">
        <f t="shared" si="135"/>
        <v>48</v>
      </c>
      <c r="C352" s="501" t="s">
        <v>118</v>
      </c>
      <c r="D352" s="502"/>
      <c r="E352" s="514" t="e">
        <f t="shared" si="109"/>
        <v>#N/A</v>
      </c>
      <c r="F352" s="504"/>
      <c r="G352" s="502"/>
      <c r="H352" s="514" t="e">
        <f t="shared" si="110"/>
        <v>#N/A</v>
      </c>
      <c r="I352" s="504"/>
      <c r="J352" s="502">
        <v>20</v>
      </c>
      <c r="K352" s="514">
        <f t="shared" si="111"/>
        <v>44</v>
      </c>
      <c r="L352" s="504"/>
      <c r="M352" s="502"/>
      <c r="N352" s="514" t="e">
        <f t="shared" si="112"/>
        <v>#N/A</v>
      </c>
      <c r="O352" s="504"/>
      <c r="P352" s="502"/>
      <c r="Q352" s="514" t="e">
        <f t="shared" si="113"/>
        <v>#N/A</v>
      </c>
      <c r="R352" s="504"/>
      <c r="S352" s="502"/>
      <c r="T352" s="514" t="e">
        <f t="shared" si="114"/>
        <v>#N/A</v>
      </c>
      <c r="U352" s="504"/>
      <c r="V352" s="502"/>
      <c r="W352" s="514" t="e">
        <f t="shared" si="115"/>
        <v>#N/A</v>
      </c>
      <c r="X352" s="504"/>
      <c r="Y352" s="502"/>
      <c r="Z352" s="514" t="e">
        <f t="shared" si="116"/>
        <v>#N/A</v>
      </c>
      <c r="AA352" s="504"/>
      <c r="AB352" s="502"/>
      <c r="AC352" s="514" t="e">
        <f t="shared" si="117"/>
        <v>#N/A</v>
      </c>
      <c r="AD352" s="504"/>
      <c r="AE352" s="516"/>
      <c r="AF352" s="514" t="e">
        <f t="shared" si="118"/>
        <v>#N/A</v>
      </c>
      <c r="AG352" s="733"/>
      <c r="AH352" s="734"/>
      <c r="AI352" s="514" t="e">
        <f t="shared" si="119"/>
        <v>#N/A</v>
      </c>
      <c r="AJ352" s="735"/>
      <c r="AK352" s="513"/>
      <c r="AL352" s="514" t="e">
        <f t="shared" si="120"/>
        <v>#N/A</v>
      </c>
      <c r="AM352" s="518"/>
      <c r="AN352" s="736">
        <f t="shared" si="121"/>
        <v>20</v>
      </c>
      <c r="AO352" s="663">
        <f t="shared" si="122"/>
        <v>58</v>
      </c>
      <c r="AP352" s="737">
        <f t="shared" si="123"/>
        <v>0</v>
      </c>
      <c r="AR352" s="513">
        <f t="shared" si="124"/>
        <v>20</v>
      </c>
      <c r="AS352" s="630">
        <f t="shared" si="125"/>
        <v>49</v>
      </c>
      <c r="AT352" s="706">
        <f t="shared" si="126"/>
        <v>0</v>
      </c>
      <c r="AU352" s="698">
        <f t="shared" si="127"/>
        <v>0</v>
      </c>
      <c r="AV352" s="663">
        <f t="shared" si="128"/>
        <v>56</v>
      </c>
      <c r="AW352" s="518">
        <f t="shared" si="129"/>
        <v>0</v>
      </c>
      <c r="AX352" s="513">
        <f t="shared" si="130"/>
        <v>0</v>
      </c>
      <c r="AY352" s="663">
        <f t="shared" si="131"/>
        <v>45</v>
      </c>
      <c r="AZ352" s="518">
        <f t="shared" si="132"/>
        <v>0</v>
      </c>
      <c r="BD352" s="497">
        <f t="shared" si="133"/>
        <v>20</v>
      </c>
      <c r="BE352" s="694"/>
      <c r="BF352" s="498">
        <f t="shared" si="134"/>
        <v>0</v>
      </c>
    </row>
    <row r="353" spans="1:58" ht="15.6" x14ac:dyDescent="0.2">
      <c r="A353" s="499"/>
      <c r="B353" s="478">
        <f t="shared" si="135"/>
        <v>49</v>
      </c>
      <c r="C353" s="479" t="s">
        <v>119</v>
      </c>
      <c r="D353" s="480"/>
      <c r="E353" s="685" t="e">
        <f t="shared" si="109"/>
        <v>#N/A</v>
      </c>
      <c r="F353" s="482"/>
      <c r="G353" s="480"/>
      <c r="H353" s="685" t="e">
        <f t="shared" si="110"/>
        <v>#N/A</v>
      </c>
      <c r="I353" s="482"/>
      <c r="J353" s="480"/>
      <c r="K353" s="685" t="e">
        <f t="shared" si="111"/>
        <v>#N/A</v>
      </c>
      <c r="L353" s="482"/>
      <c r="M353" s="480"/>
      <c r="N353" s="685" t="e">
        <f t="shared" si="112"/>
        <v>#N/A</v>
      </c>
      <c r="O353" s="482"/>
      <c r="P353" s="480"/>
      <c r="Q353" s="685" t="e">
        <f t="shared" si="113"/>
        <v>#N/A</v>
      </c>
      <c r="R353" s="482"/>
      <c r="S353" s="480"/>
      <c r="T353" s="685" t="e">
        <f t="shared" si="114"/>
        <v>#N/A</v>
      </c>
      <c r="U353" s="482"/>
      <c r="V353" s="480"/>
      <c r="W353" s="685" t="e">
        <f t="shared" si="115"/>
        <v>#N/A</v>
      </c>
      <c r="X353" s="482"/>
      <c r="Y353" s="480"/>
      <c r="Z353" s="685" t="e">
        <f t="shared" si="116"/>
        <v>#N/A</v>
      </c>
      <c r="AA353" s="482"/>
      <c r="AB353" s="480"/>
      <c r="AC353" s="685" t="e">
        <f t="shared" si="117"/>
        <v>#N/A</v>
      </c>
      <c r="AD353" s="482"/>
      <c r="AE353" s="494"/>
      <c r="AF353" s="685" t="e">
        <f t="shared" si="118"/>
        <v>#N/A</v>
      </c>
      <c r="AG353" s="728"/>
      <c r="AH353" s="729"/>
      <c r="AI353" s="685" t="e">
        <f t="shared" si="119"/>
        <v>#N/A</v>
      </c>
      <c r="AJ353" s="730"/>
      <c r="AK353" s="491"/>
      <c r="AL353" s="685" t="e">
        <f t="shared" si="120"/>
        <v>#N/A</v>
      </c>
      <c r="AM353" s="496"/>
      <c r="AN353" s="731">
        <f>SUMIF($D$5:$AM$5,$AN$5,D353:AM353)</f>
        <v>0</v>
      </c>
      <c r="AO353" s="692">
        <f t="shared" si="122"/>
        <v>59</v>
      </c>
      <c r="AP353" s="732">
        <f>SUMIF($D$5:$AM$5,$AP$5,D353:AM353)</f>
        <v>0</v>
      </c>
      <c r="AR353" s="513">
        <f>SUMIF($D$5:$U$5,$AR$5,D353:U353)</f>
        <v>0</v>
      </c>
      <c r="AS353" s="630">
        <f t="shared" si="125"/>
        <v>53</v>
      </c>
      <c r="AT353" s="706">
        <f>SUMIF($D$5:$U$5,$AT$5,D353:U353)</f>
        <v>0</v>
      </c>
      <c r="AU353" s="698">
        <f>SUMIF($V$5:$AM$5,$AU$5,V353:AM353)</f>
        <v>0</v>
      </c>
      <c r="AV353" s="663">
        <f t="shared" si="128"/>
        <v>56</v>
      </c>
      <c r="AW353" s="518">
        <f>SUMIF($V$5:$AM$5,$AW$5,V353:AM353)</f>
        <v>0</v>
      </c>
      <c r="AX353" s="513">
        <f>SUMIF($D$5:$I$5,$AX$5,D353:I353)</f>
        <v>0</v>
      </c>
      <c r="AY353" s="663">
        <f t="shared" si="131"/>
        <v>45</v>
      </c>
      <c r="AZ353" s="518">
        <f>SUMIF($D$5:$I$5,$AZ$5,D353:I353)</f>
        <v>0</v>
      </c>
      <c r="BD353" s="497">
        <f>AR353+AU353</f>
        <v>0</v>
      </c>
      <c r="BE353" s="694"/>
      <c r="BF353" s="498">
        <f>AT353+AW353</f>
        <v>0</v>
      </c>
    </row>
    <row r="354" spans="1:58" ht="13.5" customHeight="1" x14ac:dyDescent="0.2">
      <c r="A354" s="499"/>
      <c r="B354" s="500">
        <f t="shared" si="135"/>
        <v>50</v>
      </c>
      <c r="C354" s="501" t="s">
        <v>120</v>
      </c>
      <c r="D354" s="502"/>
      <c r="E354" s="514" t="e">
        <f t="shared" si="109"/>
        <v>#N/A</v>
      </c>
      <c r="F354" s="504"/>
      <c r="G354" s="502"/>
      <c r="H354" s="514" t="e">
        <f t="shared" si="110"/>
        <v>#N/A</v>
      </c>
      <c r="I354" s="504"/>
      <c r="J354" s="502"/>
      <c r="K354" s="514" t="e">
        <f t="shared" si="111"/>
        <v>#N/A</v>
      </c>
      <c r="L354" s="504"/>
      <c r="M354" s="502"/>
      <c r="N354" s="514" t="e">
        <f t="shared" si="112"/>
        <v>#N/A</v>
      </c>
      <c r="O354" s="504"/>
      <c r="P354" s="502"/>
      <c r="Q354" s="514" t="e">
        <f t="shared" si="113"/>
        <v>#N/A</v>
      </c>
      <c r="R354" s="504"/>
      <c r="S354" s="502"/>
      <c r="T354" s="514" t="e">
        <f t="shared" si="114"/>
        <v>#N/A</v>
      </c>
      <c r="U354" s="504"/>
      <c r="V354" s="502"/>
      <c r="W354" s="514" t="e">
        <f t="shared" si="115"/>
        <v>#N/A</v>
      </c>
      <c r="X354" s="504"/>
      <c r="Y354" s="502"/>
      <c r="Z354" s="514" t="e">
        <f t="shared" si="116"/>
        <v>#N/A</v>
      </c>
      <c r="AA354" s="504"/>
      <c r="AB354" s="502"/>
      <c r="AC354" s="514" t="e">
        <f t="shared" si="117"/>
        <v>#N/A</v>
      </c>
      <c r="AD354" s="504"/>
      <c r="AE354" s="516"/>
      <c r="AF354" s="514" t="e">
        <f t="shared" si="118"/>
        <v>#N/A</v>
      </c>
      <c r="AG354" s="733"/>
      <c r="AH354" s="734"/>
      <c r="AI354" s="514" t="e">
        <f t="shared" si="119"/>
        <v>#N/A</v>
      </c>
      <c r="AJ354" s="735"/>
      <c r="AK354" s="513"/>
      <c r="AL354" s="514" t="e">
        <f t="shared" si="120"/>
        <v>#N/A</v>
      </c>
      <c r="AM354" s="518"/>
      <c r="AN354" s="736">
        <f t="shared" si="121"/>
        <v>0</v>
      </c>
      <c r="AO354" s="663">
        <f t="shared" si="122"/>
        <v>59</v>
      </c>
      <c r="AP354" s="737">
        <f t="shared" si="123"/>
        <v>0</v>
      </c>
      <c r="AR354" s="513">
        <f t="shared" si="124"/>
        <v>0</v>
      </c>
      <c r="AS354" s="630">
        <f t="shared" si="125"/>
        <v>53</v>
      </c>
      <c r="AT354" s="706">
        <f t="shared" si="126"/>
        <v>0</v>
      </c>
      <c r="AU354" s="513">
        <f t="shared" si="127"/>
        <v>0</v>
      </c>
      <c r="AV354" s="663">
        <f t="shared" si="128"/>
        <v>56</v>
      </c>
      <c r="AW354" s="518">
        <f t="shared" si="129"/>
        <v>0</v>
      </c>
      <c r="AX354" s="513">
        <f t="shared" si="130"/>
        <v>0</v>
      </c>
      <c r="AY354" s="663">
        <f t="shared" si="131"/>
        <v>45</v>
      </c>
      <c r="AZ354" s="518">
        <f t="shared" si="132"/>
        <v>0</v>
      </c>
      <c r="BD354" s="497">
        <f t="shared" si="133"/>
        <v>0</v>
      </c>
      <c r="BE354" s="694"/>
      <c r="BF354" s="498">
        <f t="shared" si="134"/>
        <v>0</v>
      </c>
    </row>
    <row r="355" spans="1:58" ht="15.6" x14ac:dyDescent="0.2">
      <c r="A355" s="499"/>
      <c r="B355" s="478">
        <f t="shared" si="135"/>
        <v>51</v>
      </c>
      <c r="C355" s="479" t="s">
        <v>121</v>
      </c>
      <c r="D355" s="480"/>
      <c r="E355" s="685" t="e">
        <f t="shared" si="109"/>
        <v>#N/A</v>
      </c>
      <c r="F355" s="482"/>
      <c r="G355" s="480"/>
      <c r="H355" s="685" t="e">
        <f t="shared" si="110"/>
        <v>#N/A</v>
      </c>
      <c r="I355" s="482"/>
      <c r="J355" s="480"/>
      <c r="K355" s="685" t="e">
        <f t="shared" si="111"/>
        <v>#N/A</v>
      </c>
      <c r="L355" s="482"/>
      <c r="M355" s="480"/>
      <c r="N355" s="685" t="e">
        <f t="shared" si="112"/>
        <v>#N/A</v>
      </c>
      <c r="O355" s="482"/>
      <c r="P355" s="480"/>
      <c r="Q355" s="685" t="e">
        <f t="shared" si="113"/>
        <v>#N/A</v>
      </c>
      <c r="R355" s="482"/>
      <c r="S355" s="480"/>
      <c r="T355" s="685" t="e">
        <f t="shared" si="114"/>
        <v>#N/A</v>
      </c>
      <c r="U355" s="482"/>
      <c r="V355" s="480"/>
      <c r="W355" s="685" t="e">
        <f t="shared" si="115"/>
        <v>#N/A</v>
      </c>
      <c r="X355" s="482"/>
      <c r="Y355" s="480"/>
      <c r="Z355" s="685" t="e">
        <f t="shared" si="116"/>
        <v>#N/A</v>
      </c>
      <c r="AA355" s="482"/>
      <c r="AB355" s="480"/>
      <c r="AC355" s="685" t="e">
        <f t="shared" si="117"/>
        <v>#N/A</v>
      </c>
      <c r="AD355" s="482"/>
      <c r="AE355" s="494"/>
      <c r="AF355" s="685" t="e">
        <f t="shared" si="118"/>
        <v>#N/A</v>
      </c>
      <c r="AG355" s="728"/>
      <c r="AH355" s="729"/>
      <c r="AI355" s="685" t="e">
        <f t="shared" si="119"/>
        <v>#N/A</v>
      </c>
      <c r="AJ355" s="730"/>
      <c r="AK355" s="491"/>
      <c r="AL355" s="685" t="e">
        <f t="shared" si="120"/>
        <v>#N/A</v>
      </c>
      <c r="AM355" s="496"/>
      <c r="AN355" s="731">
        <f t="shared" si="121"/>
        <v>0</v>
      </c>
      <c r="AO355" s="692">
        <f t="shared" si="122"/>
        <v>59</v>
      </c>
      <c r="AP355" s="732">
        <f t="shared" si="123"/>
        <v>0</v>
      </c>
      <c r="AR355" s="513">
        <f t="shared" si="124"/>
        <v>0</v>
      </c>
      <c r="AS355" s="630">
        <f t="shared" si="125"/>
        <v>53</v>
      </c>
      <c r="AT355" s="515">
        <f t="shared" si="126"/>
        <v>0</v>
      </c>
      <c r="AU355" s="513">
        <f t="shared" si="127"/>
        <v>0</v>
      </c>
      <c r="AV355" s="663">
        <f t="shared" si="128"/>
        <v>56</v>
      </c>
      <c r="AW355" s="518">
        <f t="shared" si="129"/>
        <v>0</v>
      </c>
      <c r="AX355" s="513">
        <f t="shared" si="130"/>
        <v>0</v>
      </c>
      <c r="AY355" s="663">
        <f t="shared" si="131"/>
        <v>45</v>
      </c>
      <c r="AZ355" s="518">
        <f t="shared" si="132"/>
        <v>0</v>
      </c>
      <c r="BD355" s="497">
        <f t="shared" si="133"/>
        <v>0</v>
      </c>
      <c r="BE355" s="694"/>
      <c r="BF355" s="498">
        <f t="shared" si="134"/>
        <v>0</v>
      </c>
    </row>
    <row r="356" spans="1:58" ht="15.6" x14ac:dyDescent="0.2">
      <c r="A356" s="499"/>
      <c r="B356" s="500">
        <f t="shared" si="135"/>
        <v>52</v>
      </c>
      <c r="C356" s="501" t="s">
        <v>119</v>
      </c>
      <c r="D356" s="502"/>
      <c r="E356" s="514" t="e">
        <f t="shared" si="109"/>
        <v>#N/A</v>
      </c>
      <c r="F356" s="504"/>
      <c r="G356" s="502"/>
      <c r="H356" s="514" t="e">
        <f t="shared" si="110"/>
        <v>#N/A</v>
      </c>
      <c r="I356" s="504"/>
      <c r="J356" s="502"/>
      <c r="K356" s="514" t="e">
        <f t="shared" si="111"/>
        <v>#N/A</v>
      </c>
      <c r="L356" s="504"/>
      <c r="M356" s="502"/>
      <c r="N356" s="514" t="e">
        <f t="shared" si="112"/>
        <v>#N/A</v>
      </c>
      <c r="O356" s="504"/>
      <c r="P356" s="502"/>
      <c r="Q356" s="514" t="e">
        <f t="shared" si="113"/>
        <v>#N/A</v>
      </c>
      <c r="R356" s="504"/>
      <c r="S356" s="502"/>
      <c r="T356" s="514" t="e">
        <f t="shared" si="114"/>
        <v>#N/A</v>
      </c>
      <c r="U356" s="504"/>
      <c r="V356" s="502"/>
      <c r="W356" s="514" t="e">
        <f t="shared" si="115"/>
        <v>#N/A</v>
      </c>
      <c r="X356" s="504"/>
      <c r="Y356" s="502"/>
      <c r="Z356" s="514" t="e">
        <f t="shared" si="116"/>
        <v>#N/A</v>
      </c>
      <c r="AA356" s="504"/>
      <c r="AB356" s="502"/>
      <c r="AC356" s="514" t="e">
        <f t="shared" si="117"/>
        <v>#N/A</v>
      </c>
      <c r="AD356" s="504"/>
      <c r="AE356" s="516"/>
      <c r="AF356" s="514" t="e">
        <f t="shared" si="118"/>
        <v>#N/A</v>
      </c>
      <c r="AG356" s="733"/>
      <c r="AH356" s="734"/>
      <c r="AI356" s="514" t="e">
        <f t="shared" si="119"/>
        <v>#N/A</v>
      </c>
      <c r="AJ356" s="735"/>
      <c r="AK356" s="513"/>
      <c r="AL356" s="514" t="e">
        <f t="shared" si="120"/>
        <v>#N/A</v>
      </c>
      <c r="AM356" s="518"/>
      <c r="AN356" s="736">
        <f t="shared" si="121"/>
        <v>0</v>
      </c>
      <c r="AO356" s="663">
        <f t="shared" si="122"/>
        <v>59</v>
      </c>
      <c r="AP356" s="737">
        <f t="shared" si="123"/>
        <v>0</v>
      </c>
      <c r="AR356" s="513">
        <f t="shared" si="124"/>
        <v>0</v>
      </c>
      <c r="AS356" s="630">
        <f t="shared" si="125"/>
        <v>53</v>
      </c>
      <c r="AT356" s="706">
        <f t="shared" si="126"/>
        <v>0</v>
      </c>
      <c r="AU356" s="513">
        <f t="shared" si="127"/>
        <v>0</v>
      </c>
      <c r="AV356" s="663">
        <f t="shared" si="128"/>
        <v>56</v>
      </c>
      <c r="AW356" s="518">
        <f t="shared" si="129"/>
        <v>0</v>
      </c>
      <c r="AX356" s="513">
        <f t="shared" si="130"/>
        <v>0</v>
      </c>
      <c r="AY356" s="663">
        <f t="shared" si="131"/>
        <v>45</v>
      </c>
      <c r="AZ356" s="518">
        <f t="shared" si="132"/>
        <v>0</v>
      </c>
      <c r="BD356" s="497">
        <f t="shared" si="133"/>
        <v>0</v>
      </c>
      <c r="BE356" s="694"/>
      <c r="BF356" s="498">
        <f t="shared" si="134"/>
        <v>0</v>
      </c>
    </row>
    <row r="357" spans="1:58" ht="15.6" x14ac:dyDescent="0.2">
      <c r="A357" s="499"/>
      <c r="B357" s="478">
        <f t="shared" si="135"/>
        <v>53</v>
      </c>
      <c r="C357" s="479" t="s">
        <v>122</v>
      </c>
      <c r="D357" s="480"/>
      <c r="E357" s="685" t="e">
        <f t="shared" si="109"/>
        <v>#N/A</v>
      </c>
      <c r="F357" s="482"/>
      <c r="G357" s="480"/>
      <c r="H357" s="685" t="e">
        <f t="shared" si="110"/>
        <v>#N/A</v>
      </c>
      <c r="I357" s="482"/>
      <c r="J357" s="480"/>
      <c r="K357" s="685" t="e">
        <f t="shared" si="111"/>
        <v>#N/A</v>
      </c>
      <c r="L357" s="482"/>
      <c r="M357" s="480"/>
      <c r="N357" s="685" t="e">
        <f t="shared" si="112"/>
        <v>#N/A</v>
      </c>
      <c r="O357" s="482"/>
      <c r="P357" s="480"/>
      <c r="Q357" s="685" t="e">
        <f t="shared" si="113"/>
        <v>#N/A</v>
      </c>
      <c r="R357" s="482"/>
      <c r="S357" s="480"/>
      <c r="T357" s="685" t="e">
        <f t="shared" si="114"/>
        <v>#N/A</v>
      </c>
      <c r="U357" s="482"/>
      <c r="V357" s="480"/>
      <c r="W357" s="685" t="e">
        <f t="shared" si="115"/>
        <v>#N/A</v>
      </c>
      <c r="X357" s="482"/>
      <c r="Y357" s="480"/>
      <c r="Z357" s="685" t="e">
        <f t="shared" si="116"/>
        <v>#N/A</v>
      </c>
      <c r="AA357" s="482"/>
      <c r="AB357" s="480"/>
      <c r="AC357" s="685" t="e">
        <f t="shared" si="117"/>
        <v>#N/A</v>
      </c>
      <c r="AD357" s="482"/>
      <c r="AE357" s="494"/>
      <c r="AF357" s="685" t="e">
        <f t="shared" si="118"/>
        <v>#N/A</v>
      </c>
      <c r="AG357" s="728"/>
      <c r="AH357" s="729"/>
      <c r="AI357" s="685" t="e">
        <f t="shared" si="119"/>
        <v>#N/A</v>
      </c>
      <c r="AJ357" s="730"/>
      <c r="AK357" s="491"/>
      <c r="AL357" s="685" t="e">
        <f t="shared" si="120"/>
        <v>#N/A</v>
      </c>
      <c r="AM357" s="496"/>
      <c r="AN357" s="731">
        <f t="shared" si="121"/>
        <v>0</v>
      </c>
      <c r="AO357" s="692">
        <f t="shared" si="122"/>
        <v>59</v>
      </c>
      <c r="AP357" s="732">
        <f t="shared" si="123"/>
        <v>0</v>
      </c>
      <c r="AR357" s="513">
        <f t="shared" si="124"/>
        <v>0</v>
      </c>
      <c r="AS357" s="630">
        <f t="shared" si="125"/>
        <v>53</v>
      </c>
      <c r="AT357" s="515">
        <f t="shared" si="126"/>
        <v>0</v>
      </c>
      <c r="AU357" s="513">
        <f t="shared" si="127"/>
        <v>0</v>
      </c>
      <c r="AV357" s="663">
        <f t="shared" si="128"/>
        <v>56</v>
      </c>
      <c r="AW357" s="518">
        <f t="shared" si="129"/>
        <v>0</v>
      </c>
      <c r="AX357" s="513">
        <f t="shared" si="130"/>
        <v>0</v>
      </c>
      <c r="AY357" s="663">
        <f t="shared" si="131"/>
        <v>45</v>
      </c>
      <c r="AZ357" s="518">
        <f t="shared" si="132"/>
        <v>0</v>
      </c>
      <c r="BD357" s="497">
        <f t="shared" si="133"/>
        <v>0</v>
      </c>
      <c r="BE357" s="694"/>
      <c r="BF357" s="498">
        <f t="shared" si="134"/>
        <v>0</v>
      </c>
    </row>
    <row r="358" spans="1:58" ht="15.6" x14ac:dyDescent="0.2">
      <c r="A358" s="499"/>
      <c r="B358" s="500">
        <f t="shared" si="135"/>
        <v>54</v>
      </c>
      <c r="C358" s="501" t="s">
        <v>123</v>
      </c>
      <c r="D358" s="502"/>
      <c r="E358" s="514" t="e">
        <f t="shared" si="109"/>
        <v>#N/A</v>
      </c>
      <c r="F358" s="504"/>
      <c r="G358" s="502"/>
      <c r="H358" s="514" t="e">
        <f t="shared" si="110"/>
        <v>#N/A</v>
      </c>
      <c r="I358" s="504"/>
      <c r="J358" s="502"/>
      <c r="K358" s="514" t="e">
        <f t="shared" si="111"/>
        <v>#N/A</v>
      </c>
      <c r="L358" s="504"/>
      <c r="M358" s="502"/>
      <c r="N358" s="514" t="e">
        <f t="shared" si="112"/>
        <v>#N/A</v>
      </c>
      <c r="O358" s="504"/>
      <c r="P358" s="502"/>
      <c r="Q358" s="514" t="e">
        <f t="shared" si="113"/>
        <v>#N/A</v>
      </c>
      <c r="R358" s="504"/>
      <c r="S358" s="502"/>
      <c r="T358" s="514" t="e">
        <f t="shared" si="114"/>
        <v>#N/A</v>
      </c>
      <c r="U358" s="504"/>
      <c r="V358" s="502"/>
      <c r="W358" s="514" t="e">
        <f t="shared" si="115"/>
        <v>#N/A</v>
      </c>
      <c r="X358" s="504"/>
      <c r="Y358" s="502"/>
      <c r="Z358" s="514" t="e">
        <f t="shared" si="116"/>
        <v>#N/A</v>
      </c>
      <c r="AA358" s="504"/>
      <c r="AB358" s="502"/>
      <c r="AC358" s="514" t="e">
        <f t="shared" si="117"/>
        <v>#N/A</v>
      </c>
      <c r="AD358" s="504"/>
      <c r="AE358" s="516"/>
      <c r="AF358" s="514" t="e">
        <f t="shared" si="118"/>
        <v>#N/A</v>
      </c>
      <c r="AG358" s="733"/>
      <c r="AH358" s="734"/>
      <c r="AI358" s="514" t="e">
        <f t="shared" si="119"/>
        <v>#N/A</v>
      </c>
      <c r="AJ358" s="735"/>
      <c r="AK358" s="513"/>
      <c r="AL358" s="514" t="e">
        <f t="shared" si="120"/>
        <v>#N/A</v>
      </c>
      <c r="AM358" s="518"/>
      <c r="AN358" s="736">
        <f t="shared" si="121"/>
        <v>0</v>
      </c>
      <c r="AO358" s="663">
        <f t="shared" si="122"/>
        <v>59</v>
      </c>
      <c r="AP358" s="737">
        <f t="shared" si="123"/>
        <v>0</v>
      </c>
      <c r="AR358" s="513">
        <f t="shared" si="124"/>
        <v>0</v>
      </c>
      <c r="AS358" s="630">
        <f t="shared" si="125"/>
        <v>53</v>
      </c>
      <c r="AT358" s="706">
        <f t="shared" si="126"/>
        <v>0</v>
      </c>
      <c r="AU358" s="513">
        <f t="shared" si="127"/>
        <v>0</v>
      </c>
      <c r="AV358" s="663">
        <f t="shared" si="128"/>
        <v>56</v>
      </c>
      <c r="AW358" s="518">
        <f t="shared" si="129"/>
        <v>0</v>
      </c>
      <c r="AX358" s="513">
        <f t="shared" si="130"/>
        <v>0</v>
      </c>
      <c r="AY358" s="663">
        <f t="shared" si="131"/>
        <v>45</v>
      </c>
      <c r="AZ358" s="518">
        <f t="shared" si="132"/>
        <v>0</v>
      </c>
      <c r="BD358" s="497">
        <f t="shared" si="133"/>
        <v>0</v>
      </c>
      <c r="BE358" s="694"/>
      <c r="BF358" s="498">
        <f t="shared" si="134"/>
        <v>0</v>
      </c>
    </row>
    <row r="359" spans="1:58" ht="15.6" x14ac:dyDescent="0.2">
      <c r="A359" s="499"/>
      <c r="B359" s="478">
        <f t="shared" si="135"/>
        <v>55</v>
      </c>
      <c r="C359" s="479" t="s">
        <v>124</v>
      </c>
      <c r="D359" s="568">
        <v>8742</v>
      </c>
      <c r="E359" s="685">
        <f t="shared" si="109"/>
        <v>3</v>
      </c>
      <c r="F359" s="569">
        <v>540</v>
      </c>
      <c r="G359" s="568">
        <v>7273</v>
      </c>
      <c r="H359" s="685">
        <f t="shared" si="110"/>
        <v>5</v>
      </c>
      <c r="I359" s="569">
        <v>820</v>
      </c>
      <c r="J359" s="568">
        <v>5590</v>
      </c>
      <c r="K359" s="685">
        <f t="shared" si="111"/>
        <v>13</v>
      </c>
      <c r="L359" s="569">
        <v>440</v>
      </c>
      <c r="M359" s="568">
        <v>9577</v>
      </c>
      <c r="N359" s="685">
        <f t="shared" si="112"/>
        <v>4</v>
      </c>
      <c r="O359" s="569">
        <v>420</v>
      </c>
      <c r="P359" s="568">
        <v>9716</v>
      </c>
      <c r="Q359" s="685">
        <f t="shared" si="113"/>
        <v>3</v>
      </c>
      <c r="R359" s="569">
        <v>300</v>
      </c>
      <c r="S359" s="568">
        <v>11876</v>
      </c>
      <c r="T359" s="685">
        <f t="shared" si="114"/>
        <v>3</v>
      </c>
      <c r="U359" s="569">
        <v>680</v>
      </c>
      <c r="V359" s="568">
        <v>6921</v>
      </c>
      <c r="W359" s="685">
        <f t="shared" si="115"/>
        <v>8</v>
      </c>
      <c r="X359" s="569">
        <v>460</v>
      </c>
      <c r="Y359" s="568">
        <v>11035</v>
      </c>
      <c r="Z359" s="685">
        <f t="shared" si="116"/>
        <v>3</v>
      </c>
      <c r="AA359" s="569">
        <v>760</v>
      </c>
      <c r="AB359" s="568">
        <v>7187</v>
      </c>
      <c r="AC359" s="685">
        <f t="shared" si="117"/>
        <v>4</v>
      </c>
      <c r="AD359" s="569">
        <v>580</v>
      </c>
      <c r="AE359" s="752">
        <v>8307</v>
      </c>
      <c r="AF359" s="685">
        <f t="shared" si="118"/>
        <v>5</v>
      </c>
      <c r="AG359" s="728">
        <v>620</v>
      </c>
      <c r="AH359" s="753">
        <v>12940</v>
      </c>
      <c r="AI359" s="685">
        <f t="shared" si="119"/>
        <v>3</v>
      </c>
      <c r="AJ359" s="730">
        <v>620</v>
      </c>
      <c r="AK359" s="754">
        <v>8110</v>
      </c>
      <c r="AL359" s="685">
        <f t="shared" si="120"/>
        <v>7</v>
      </c>
      <c r="AM359" s="496">
        <v>540</v>
      </c>
      <c r="AN359" s="731">
        <f t="shared" si="121"/>
        <v>107274</v>
      </c>
      <c r="AO359" s="692">
        <f t="shared" si="122"/>
        <v>3</v>
      </c>
      <c r="AP359" s="732">
        <f t="shared" si="123"/>
        <v>6780</v>
      </c>
      <c r="AR359" s="513">
        <f t="shared" si="124"/>
        <v>52774</v>
      </c>
      <c r="AS359" s="630">
        <f t="shared" si="125"/>
        <v>3</v>
      </c>
      <c r="AT359" s="518">
        <f t="shared" si="126"/>
        <v>3200</v>
      </c>
      <c r="AU359" s="698">
        <f t="shared" si="127"/>
        <v>54500</v>
      </c>
      <c r="AV359" s="663">
        <f t="shared" si="128"/>
        <v>3</v>
      </c>
      <c r="AW359" s="518">
        <f t="shared" si="129"/>
        <v>3580</v>
      </c>
      <c r="AX359" s="513">
        <f t="shared" si="130"/>
        <v>16015</v>
      </c>
      <c r="AY359" s="663">
        <f t="shared" si="131"/>
        <v>3</v>
      </c>
      <c r="AZ359" s="518">
        <f t="shared" si="132"/>
        <v>1360</v>
      </c>
      <c r="BD359" s="497">
        <f t="shared" si="133"/>
        <v>107274</v>
      </c>
      <c r="BE359" s="694"/>
      <c r="BF359" s="498">
        <f t="shared" si="134"/>
        <v>6780</v>
      </c>
    </row>
    <row r="360" spans="1:58" ht="15.6" x14ac:dyDescent="0.2">
      <c r="A360" s="499"/>
      <c r="B360" s="500">
        <f t="shared" si="135"/>
        <v>56</v>
      </c>
      <c r="C360" s="501" t="s">
        <v>125</v>
      </c>
      <c r="D360" s="502">
        <v>80</v>
      </c>
      <c r="E360" s="514">
        <f t="shared" si="109"/>
        <v>37</v>
      </c>
      <c r="F360" s="504"/>
      <c r="G360" s="502">
        <v>100</v>
      </c>
      <c r="H360" s="514">
        <f t="shared" si="110"/>
        <v>36</v>
      </c>
      <c r="I360" s="504"/>
      <c r="J360" s="502">
        <v>100</v>
      </c>
      <c r="K360" s="514">
        <f t="shared" si="111"/>
        <v>39</v>
      </c>
      <c r="L360" s="504"/>
      <c r="M360" s="502">
        <v>40</v>
      </c>
      <c r="N360" s="514">
        <f t="shared" si="112"/>
        <v>41</v>
      </c>
      <c r="O360" s="504"/>
      <c r="P360" s="502">
        <v>20</v>
      </c>
      <c r="Q360" s="514">
        <f t="shared" si="113"/>
        <v>43</v>
      </c>
      <c r="R360" s="504"/>
      <c r="S360" s="502"/>
      <c r="T360" s="514" t="e">
        <f t="shared" si="114"/>
        <v>#N/A</v>
      </c>
      <c r="U360" s="504"/>
      <c r="V360" s="502">
        <v>40</v>
      </c>
      <c r="W360" s="514">
        <f t="shared" si="115"/>
        <v>43</v>
      </c>
      <c r="X360" s="504"/>
      <c r="Y360" s="502"/>
      <c r="Z360" s="514" t="e">
        <f t="shared" si="116"/>
        <v>#N/A</v>
      </c>
      <c r="AA360" s="504"/>
      <c r="AB360" s="502">
        <v>80</v>
      </c>
      <c r="AC360" s="514">
        <f t="shared" si="117"/>
        <v>35</v>
      </c>
      <c r="AD360" s="504"/>
      <c r="AE360" s="516">
        <v>20</v>
      </c>
      <c r="AF360" s="514">
        <f t="shared" si="118"/>
        <v>43</v>
      </c>
      <c r="AG360" s="733"/>
      <c r="AH360" s="734"/>
      <c r="AI360" s="514" t="e">
        <f t="shared" si="119"/>
        <v>#N/A</v>
      </c>
      <c r="AJ360" s="735"/>
      <c r="AK360" s="513">
        <v>40</v>
      </c>
      <c r="AL360" s="514">
        <f t="shared" si="120"/>
        <v>42</v>
      </c>
      <c r="AM360" s="518"/>
      <c r="AN360" s="736">
        <f t="shared" si="121"/>
        <v>520</v>
      </c>
      <c r="AO360" s="663">
        <f t="shared" si="122"/>
        <v>45</v>
      </c>
      <c r="AP360" s="737">
        <f t="shared" si="123"/>
        <v>0</v>
      </c>
      <c r="AR360" s="513">
        <f t="shared" si="124"/>
        <v>340</v>
      </c>
      <c r="AS360" s="630">
        <f t="shared" si="125"/>
        <v>41</v>
      </c>
      <c r="AT360" s="706">
        <f t="shared" si="126"/>
        <v>0</v>
      </c>
      <c r="AU360" s="513">
        <f t="shared" si="127"/>
        <v>180</v>
      </c>
      <c r="AV360" s="663">
        <f t="shared" si="128"/>
        <v>44</v>
      </c>
      <c r="AW360" s="518">
        <f t="shared" si="129"/>
        <v>0</v>
      </c>
      <c r="AX360" s="513">
        <f t="shared" si="130"/>
        <v>180</v>
      </c>
      <c r="AY360" s="663">
        <f t="shared" si="131"/>
        <v>37</v>
      </c>
      <c r="AZ360" s="518">
        <f t="shared" si="132"/>
        <v>0</v>
      </c>
      <c r="BD360" s="497">
        <f t="shared" si="133"/>
        <v>520</v>
      </c>
      <c r="BE360" s="694"/>
      <c r="BF360" s="498">
        <f t="shared" si="134"/>
        <v>0</v>
      </c>
    </row>
    <row r="361" spans="1:58" ht="15.6" x14ac:dyDescent="0.2">
      <c r="A361" s="528"/>
      <c r="B361" s="529">
        <f t="shared" si="135"/>
        <v>57</v>
      </c>
      <c r="C361" s="530" t="s">
        <v>126</v>
      </c>
      <c r="D361" s="531">
        <v>5240</v>
      </c>
      <c r="E361" s="700">
        <f t="shared" si="109"/>
        <v>7</v>
      </c>
      <c r="F361" s="533"/>
      <c r="G361" s="531">
        <v>4340</v>
      </c>
      <c r="H361" s="700">
        <f t="shared" si="110"/>
        <v>12</v>
      </c>
      <c r="I361" s="533">
        <v>180</v>
      </c>
      <c r="J361" s="531">
        <v>4420</v>
      </c>
      <c r="K361" s="700">
        <f t="shared" si="111"/>
        <v>15</v>
      </c>
      <c r="L361" s="533"/>
      <c r="M361" s="531">
        <v>4800</v>
      </c>
      <c r="N361" s="700">
        <f t="shared" si="112"/>
        <v>13</v>
      </c>
      <c r="O361" s="533">
        <v>60</v>
      </c>
      <c r="P361" s="531">
        <v>4960</v>
      </c>
      <c r="Q361" s="700">
        <f t="shared" si="113"/>
        <v>10</v>
      </c>
      <c r="R361" s="533"/>
      <c r="S361" s="531">
        <v>6120</v>
      </c>
      <c r="T361" s="700">
        <f t="shared" si="114"/>
        <v>9</v>
      </c>
      <c r="U361" s="533">
        <v>20</v>
      </c>
      <c r="V361" s="531">
        <v>8760</v>
      </c>
      <c r="W361" s="700">
        <f t="shared" si="115"/>
        <v>4</v>
      </c>
      <c r="X361" s="533"/>
      <c r="Y361" s="531">
        <v>4820</v>
      </c>
      <c r="Z361" s="534">
        <f t="shared" si="116"/>
        <v>13</v>
      </c>
      <c r="AA361" s="533"/>
      <c r="AB361" s="531">
        <v>3000</v>
      </c>
      <c r="AC361" s="534">
        <f t="shared" si="117"/>
        <v>16</v>
      </c>
      <c r="AD361" s="533"/>
      <c r="AE361" s="742">
        <v>6100</v>
      </c>
      <c r="AF361" s="534">
        <f t="shared" si="118"/>
        <v>8</v>
      </c>
      <c r="AG361" s="743"/>
      <c r="AH361" s="744">
        <v>5240</v>
      </c>
      <c r="AI361" s="534">
        <f t="shared" si="119"/>
        <v>10</v>
      </c>
      <c r="AJ361" s="745"/>
      <c r="AK361" s="746">
        <v>5840</v>
      </c>
      <c r="AL361" s="534">
        <f t="shared" si="120"/>
        <v>12</v>
      </c>
      <c r="AM361" s="542"/>
      <c r="AN361" s="731">
        <f t="shared" si="121"/>
        <v>63640</v>
      </c>
      <c r="AO361" s="544">
        <f t="shared" si="122"/>
        <v>13</v>
      </c>
      <c r="AP361" s="747">
        <f t="shared" si="123"/>
        <v>260</v>
      </c>
      <c r="AR361" s="513">
        <f t="shared" si="124"/>
        <v>29880</v>
      </c>
      <c r="AS361" s="703">
        <f t="shared" si="125"/>
        <v>12</v>
      </c>
      <c r="AT361" s="601">
        <f t="shared" si="126"/>
        <v>260</v>
      </c>
      <c r="AU361" s="698">
        <f t="shared" si="127"/>
        <v>33760</v>
      </c>
      <c r="AV361" s="715">
        <f t="shared" si="128"/>
        <v>8</v>
      </c>
      <c r="AW361" s="601">
        <f t="shared" si="129"/>
        <v>0</v>
      </c>
      <c r="AX361" s="513">
        <f t="shared" si="130"/>
        <v>9580</v>
      </c>
      <c r="AY361" s="715">
        <f t="shared" si="131"/>
        <v>9</v>
      </c>
      <c r="AZ361" s="601">
        <f t="shared" si="132"/>
        <v>180</v>
      </c>
      <c r="BD361" s="497">
        <f t="shared" si="133"/>
        <v>63640</v>
      </c>
      <c r="BE361" s="545"/>
      <c r="BF361" s="749">
        <f t="shared" si="134"/>
        <v>260</v>
      </c>
    </row>
    <row r="362" spans="1:58" ht="15.6" x14ac:dyDescent="0.2">
      <c r="A362" s="547" t="s">
        <v>127</v>
      </c>
      <c r="B362" s="548">
        <f t="shared" si="135"/>
        <v>58</v>
      </c>
      <c r="C362" s="549" t="s">
        <v>128</v>
      </c>
      <c r="D362" s="603">
        <v>5233</v>
      </c>
      <c r="E362" s="514">
        <f t="shared" si="109"/>
        <v>8</v>
      </c>
      <c r="F362" s="604">
        <v>1080</v>
      </c>
      <c r="G362" s="603">
        <v>4320</v>
      </c>
      <c r="H362" s="514">
        <f t="shared" si="110"/>
        <v>13</v>
      </c>
      <c r="I362" s="604">
        <v>1080</v>
      </c>
      <c r="J362" s="603">
        <v>5318</v>
      </c>
      <c r="K362" s="514">
        <f t="shared" si="111"/>
        <v>14</v>
      </c>
      <c r="L362" s="604">
        <v>1420</v>
      </c>
      <c r="M362" s="603">
        <v>5174</v>
      </c>
      <c r="N362" s="514">
        <f t="shared" si="112"/>
        <v>12</v>
      </c>
      <c r="O362" s="604">
        <v>800</v>
      </c>
      <c r="P362" s="603">
        <v>4200</v>
      </c>
      <c r="Q362" s="514">
        <f t="shared" si="113"/>
        <v>12</v>
      </c>
      <c r="R362" s="604">
        <v>260</v>
      </c>
      <c r="S362" s="603">
        <v>3484</v>
      </c>
      <c r="T362" s="514">
        <f t="shared" si="114"/>
        <v>15</v>
      </c>
      <c r="U362" s="604">
        <v>440</v>
      </c>
      <c r="V362" s="603">
        <v>4613</v>
      </c>
      <c r="W362" s="514">
        <f t="shared" si="115"/>
        <v>13</v>
      </c>
      <c r="X362" s="604">
        <v>140</v>
      </c>
      <c r="Y362" s="603">
        <v>5673</v>
      </c>
      <c r="Z362" s="514">
        <f t="shared" si="116"/>
        <v>10</v>
      </c>
      <c r="AA362" s="604">
        <v>200</v>
      </c>
      <c r="AB362" s="603">
        <v>4719</v>
      </c>
      <c r="AC362" s="514">
        <f t="shared" si="117"/>
        <v>9</v>
      </c>
      <c r="AD362" s="604">
        <v>600</v>
      </c>
      <c r="AE362" s="763">
        <v>5030</v>
      </c>
      <c r="AF362" s="514">
        <f t="shared" si="118"/>
        <v>12</v>
      </c>
      <c r="AG362" s="733">
        <v>20</v>
      </c>
      <c r="AH362" s="764">
        <v>10219</v>
      </c>
      <c r="AI362" s="514">
        <f t="shared" si="119"/>
        <v>4</v>
      </c>
      <c r="AJ362" s="735">
        <v>20</v>
      </c>
      <c r="AK362" s="765">
        <v>8444</v>
      </c>
      <c r="AL362" s="514">
        <f t="shared" si="120"/>
        <v>4</v>
      </c>
      <c r="AM362" s="518">
        <v>460</v>
      </c>
      <c r="AN362" s="751">
        <f t="shared" si="121"/>
        <v>66427</v>
      </c>
      <c r="AO362" s="663">
        <f t="shared" si="122"/>
        <v>10</v>
      </c>
      <c r="AP362" s="737">
        <f t="shared" si="123"/>
        <v>6520</v>
      </c>
      <c r="AR362" s="560">
        <f t="shared" si="124"/>
        <v>27729</v>
      </c>
      <c r="AS362" s="630">
        <f t="shared" si="125"/>
        <v>13</v>
      </c>
      <c r="AT362" s="518">
        <f t="shared" si="126"/>
        <v>5080</v>
      </c>
      <c r="AU362" s="702">
        <f t="shared" si="127"/>
        <v>38698</v>
      </c>
      <c r="AV362" s="663">
        <f t="shared" si="128"/>
        <v>7</v>
      </c>
      <c r="AW362" s="518">
        <f t="shared" si="129"/>
        <v>1440</v>
      </c>
      <c r="AX362" s="560">
        <f t="shared" si="130"/>
        <v>9553</v>
      </c>
      <c r="AY362" s="663">
        <f t="shared" si="131"/>
        <v>10</v>
      </c>
      <c r="AZ362" s="518">
        <f t="shared" si="132"/>
        <v>2160</v>
      </c>
      <c r="BD362" s="566">
        <f t="shared" si="133"/>
        <v>66427</v>
      </c>
      <c r="BE362" s="694"/>
      <c r="BF362" s="498">
        <f t="shared" si="134"/>
        <v>6520</v>
      </c>
    </row>
    <row r="363" spans="1:58" ht="14.25" customHeight="1" x14ac:dyDescent="0.2">
      <c r="A363" s="499"/>
      <c r="B363" s="478">
        <f t="shared" si="135"/>
        <v>59</v>
      </c>
      <c r="C363" s="479" t="s">
        <v>129</v>
      </c>
      <c r="D363" s="568">
        <v>580</v>
      </c>
      <c r="E363" s="685">
        <f t="shared" si="109"/>
        <v>27</v>
      </c>
      <c r="F363" s="569">
        <v>580</v>
      </c>
      <c r="G363" s="568">
        <v>1020</v>
      </c>
      <c r="H363" s="685">
        <f t="shared" si="110"/>
        <v>27</v>
      </c>
      <c r="I363" s="569">
        <v>1020</v>
      </c>
      <c r="J363" s="568">
        <v>260</v>
      </c>
      <c r="K363" s="685">
        <f t="shared" si="111"/>
        <v>34</v>
      </c>
      <c r="L363" s="569">
        <v>260</v>
      </c>
      <c r="M363" s="568">
        <v>920</v>
      </c>
      <c r="N363" s="685">
        <f t="shared" si="112"/>
        <v>28</v>
      </c>
      <c r="O363" s="569">
        <v>920</v>
      </c>
      <c r="P363" s="568">
        <v>480</v>
      </c>
      <c r="Q363" s="685">
        <f t="shared" si="113"/>
        <v>32</v>
      </c>
      <c r="R363" s="569">
        <v>480</v>
      </c>
      <c r="S363" s="568">
        <v>580</v>
      </c>
      <c r="T363" s="685">
        <f t="shared" si="114"/>
        <v>29</v>
      </c>
      <c r="U363" s="569">
        <v>580</v>
      </c>
      <c r="V363" s="568">
        <v>920</v>
      </c>
      <c r="W363" s="685">
        <f t="shared" si="115"/>
        <v>29</v>
      </c>
      <c r="X363" s="569">
        <v>920</v>
      </c>
      <c r="Y363" s="568">
        <v>520</v>
      </c>
      <c r="Z363" s="685">
        <f t="shared" si="116"/>
        <v>31</v>
      </c>
      <c r="AA363" s="569">
        <v>520</v>
      </c>
      <c r="AB363" s="568">
        <v>60</v>
      </c>
      <c r="AC363" s="685">
        <f t="shared" si="117"/>
        <v>36</v>
      </c>
      <c r="AD363" s="569">
        <v>60</v>
      </c>
      <c r="AE363" s="752">
        <v>140</v>
      </c>
      <c r="AF363" s="685">
        <f t="shared" si="118"/>
        <v>34</v>
      </c>
      <c r="AG363" s="728">
        <v>140</v>
      </c>
      <c r="AH363" s="753">
        <v>180</v>
      </c>
      <c r="AI363" s="685">
        <f t="shared" si="119"/>
        <v>32</v>
      </c>
      <c r="AJ363" s="730">
        <v>180</v>
      </c>
      <c r="AK363" s="754">
        <v>900</v>
      </c>
      <c r="AL363" s="685">
        <f t="shared" si="120"/>
        <v>28</v>
      </c>
      <c r="AM363" s="496">
        <v>900</v>
      </c>
      <c r="AN363" s="731">
        <f t="shared" si="121"/>
        <v>6560</v>
      </c>
      <c r="AO363" s="692">
        <f t="shared" si="122"/>
        <v>32</v>
      </c>
      <c r="AP363" s="732">
        <f t="shared" si="123"/>
        <v>6560</v>
      </c>
      <c r="AR363" s="513">
        <f t="shared" si="124"/>
        <v>3840</v>
      </c>
      <c r="AS363" s="630">
        <f t="shared" si="125"/>
        <v>30</v>
      </c>
      <c r="AT363" s="515">
        <f t="shared" si="126"/>
        <v>3840</v>
      </c>
      <c r="AU363" s="698">
        <f t="shared" si="127"/>
        <v>2720</v>
      </c>
      <c r="AV363" s="663">
        <f t="shared" si="128"/>
        <v>32</v>
      </c>
      <c r="AW363" s="518">
        <f t="shared" si="129"/>
        <v>2720</v>
      </c>
      <c r="AX363" s="513">
        <f t="shared" si="130"/>
        <v>1600</v>
      </c>
      <c r="AY363" s="663">
        <f t="shared" si="131"/>
        <v>27</v>
      </c>
      <c r="AZ363" s="518">
        <f t="shared" si="132"/>
        <v>1600</v>
      </c>
      <c r="BD363" s="497">
        <f t="shared" si="133"/>
        <v>6560</v>
      </c>
      <c r="BE363" s="694"/>
      <c r="BF363" s="498">
        <f t="shared" si="134"/>
        <v>6560</v>
      </c>
    </row>
    <row r="364" spans="1:58" ht="15.6" x14ac:dyDescent="0.2">
      <c r="A364" s="499"/>
      <c r="B364" s="500">
        <f t="shared" si="135"/>
        <v>60</v>
      </c>
      <c r="C364" s="501" t="s">
        <v>130</v>
      </c>
      <c r="D364" s="502"/>
      <c r="E364" s="514" t="e">
        <f t="shared" si="109"/>
        <v>#N/A</v>
      </c>
      <c r="F364" s="504"/>
      <c r="G364" s="502"/>
      <c r="H364" s="514" t="e">
        <f t="shared" si="110"/>
        <v>#N/A</v>
      </c>
      <c r="I364" s="504"/>
      <c r="J364" s="502"/>
      <c r="K364" s="514" t="e">
        <f t="shared" si="111"/>
        <v>#N/A</v>
      </c>
      <c r="L364" s="504"/>
      <c r="M364" s="502"/>
      <c r="N364" s="514" t="e">
        <f t="shared" si="112"/>
        <v>#N/A</v>
      </c>
      <c r="O364" s="504"/>
      <c r="P364" s="502"/>
      <c r="Q364" s="514" t="e">
        <f t="shared" si="113"/>
        <v>#N/A</v>
      </c>
      <c r="R364" s="504"/>
      <c r="S364" s="502"/>
      <c r="T364" s="514" t="e">
        <f t="shared" si="114"/>
        <v>#N/A</v>
      </c>
      <c r="U364" s="504"/>
      <c r="V364" s="502"/>
      <c r="W364" s="514" t="e">
        <f t="shared" si="115"/>
        <v>#N/A</v>
      </c>
      <c r="X364" s="504"/>
      <c r="Y364" s="502"/>
      <c r="Z364" s="514" t="e">
        <f t="shared" si="116"/>
        <v>#N/A</v>
      </c>
      <c r="AA364" s="504"/>
      <c r="AB364" s="502"/>
      <c r="AC364" s="514" t="e">
        <f t="shared" si="117"/>
        <v>#N/A</v>
      </c>
      <c r="AD364" s="504"/>
      <c r="AE364" s="516"/>
      <c r="AF364" s="514" t="e">
        <f t="shared" si="118"/>
        <v>#N/A</v>
      </c>
      <c r="AG364" s="733"/>
      <c r="AH364" s="734"/>
      <c r="AI364" s="514" t="e">
        <f t="shared" si="119"/>
        <v>#N/A</v>
      </c>
      <c r="AJ364" s="735"/>
      <c r="AK364" s="513"/>
      <c r="AL364" s="514" t="e">
        <f t="shared" si="120"/>
        <v>#N/A</v>
      </c>
      <c r="AM364" s="518"/>
      <c r="AN364" s="736">
        <f t="shared" si="121"/>
        <v>0</v>
      </c>
      <c r="AO364" s="663">
        <f t="shared" si="122"/>
        <v>59</v>
      </c>
      <c r="AP364" s="737">
        <f t="shared" si="123"/>
        <v>0</v>
      </c>
      <c r="AR364" s="513">
        <f t="shared" si="124"/>
        <v>0</v>
      </c>
      <c r="AS364" s="630">
        <f t="shared" si="125"/>
        <v>53</v>
      </c>
      <c r="AT364" s="706">
        <f t="shared" si="126"/>
        <v>0</v>
      </c>
      <c r="AU364" s="513">
        <f t="shared" si="127"/>
        <v>0</v>
      </c>
      <c r="AV364" s="663">
        <f t="shared" si="128"/>
        <v>56</v>
      </c>
      <c r="AW364" s="518">
        <f t="shared" si="129"/>
        <v>0</v>
      </c>
      <c r="AX364" s="513">
        <f t="shared" si="130"/>
        <v>0</v>
      </c>
      <c r="AY364" s="663">
        <f t="shared" si="131"/>
        <v>45</v>
      </c>
      <c r="AZ364" s="518">
        <f t="shared" si="132"/>
        <v>0</v>
      </c>
      <c r="BD364" s="497">
        <f t="shared" si="133"/>
        <v>0</v>
      </c>
      <c r="BE364" s="694"/>
      <c r="BF364" s="498">
        <f t="shared" si="134"/>
        <v>0</v>
      </c>
    </row>
    <row r="365" spans="1:58" ht="15.6" x14ac:dyDescent="0.2">
      <c r="A365" s="499"/>
      <c r="B365" s="478">
        <f t="shared" si="135"/>
        <v>61</v>
      </c>
      <c r="C365" s="479" t="s">
        <v>131</v>
      </c>
      <c r="D365" s="480"/>
      <c r="E365" s="685" t="e">
        <f t="shared" si="109"/>
        <v>#N/A</v>
      </c>
      <c r="F365" s="482"/>
      <c r="G365" s="480">
        <v>20</v>
      </c>
      <c r="H365" s="685">
        <f t="shared" si="110"/>
        <v>41</v>
      </c>
      <c r="I365" s="482"/>
      <c r="J365" s="480">
        <v>40</v>
      </c>
      <c r="K365" s="685">
        <f t="shared" si="111"/>
        <v>43</v>
      </c>
      <c r="L365" s="482"/>
      <c r="M365" s="480">
        <v>40</v>
      </c>
      <c r="N365" s="685">
        <f t="shared" si="112"/>
        <v>41</v>
      </c>
      <c r="O365" s="482"/>
      <c r="P365" s="480">
        <v>40</v>
      </c>
      <c r="Q365" s="685">
        <f t="shared" si="113"/>
        <v>41</v>
      </c>
      <c r="R365" s="482"/>
      <c r="S365" s="480">
        <v>40</v>
      </c>
      <c r="T365" s="685">
        <f t="shared" si="114"/>
        <v>40</v>
      </c>
      <c r="U365" s="482"/>
      <c r="V365" s="480">
        <v>60</v>
      </c>
      <c r="W365" s="685">
        <f t="shared" si="115"/>
        <v>41</v>
      </c>
      <c r="X365" s="482"/>
      <c r="Y365" s="480">
        <v>80</v>
      </c>
      <c r="Z365" s="685">
        <f t="shared" si="116"/>
        <v>40</v>
      </c>
      <c r="AA365" s="482"/>
      <c r="AB365" s="480">
        <v>40</v>
      </c>
      <c r="AC365" s="685">
        <f t="shared" si="117"/>
        <v>40</v>
      </c>
      <c r="AD365" s="482"/>
      <c r="AE365" s="494">
        <v>40</v>
      </c>
      <c r="AF365" s="685">
        <f t="shared" si="118"/>
        <v>42</v>
      </c>
      <c r="AG365" s="728"/>
      <c r="AH365" s="729">
        <v>80</v>
      </c>
      <c r="AI365" s="685">
        <f t="shared" si="119"/>
        <v>36</v>
      </c>
      <c r="AJ365" s="730"/>
      <c r="AK365" s="491">
        <v>100</v>
      </c>
      <c r="AL365" s="685">
        <f t="shared" si="120"/>
        <v>40</v>
      </c>
      <c r="AM365" s="496"/>
      <c r="AN365" s="731">
        <f t="shared" si="121"/>
        <v>580</v>
      </c>
      <c r="AO365" s="692">
        <f t="shared" si="122"/>
        <v>43</v>
      </c>
      <c r="AP365" s="732">
        <f t="shared" si="123"/>
        <v>0</v>
      </c>
      <c r="AR365" s="513">
        <f t="shared" si="124"/>
        <v>180</v>
      </c>
      <c r="AS365" s="630">
        <f t="shared" si="125"/>
        <v>44</v>
      </c>
      <c r="AT365" s="515">
        <f t="shared" si="126"/>
        <v>0</v>
      </c>
      <c r="AU365" s="513">
        <f t="shared" si="127"/>
        <v>400</v>
      </c>
      <c r="AV365" s="663">
        <f t="shared" si="128"/>
        <v>41</v>
      </c>
      <c r="AW365" s="518">
        <f t="shared" si="129"/>
        <v>0</v>
      </c>
      <c r="AX365" s="513">
        <f t="shared" si="130"/>
        <v>20</v>
      </c>
      <c r="AY365" s="663">
        <f t="shared" si="131"/>
        <v>40</v>
      </c>
      <c r="AZ365" s="518">
        <f t="shared" si="132"/>
        <v>0</v>
      </c>
      <c r="BD365" s="497">
        <f t="shared" si="133"/>
        <v>580</v>
      </c>
      <c r="BE365" s="694"/>
      <c r="BF365" s="498">
        <f t="shared" si="134"/>
        <v>0</v>
      </c>
    </row>
    <row r="366" spans="1:58" ht="15.6" x14ac:dyDescent="0.2">
      <c r="A366" s="499"/>
      <c r="B366" s="500">
        <f t="shared" si="135"/>
        <v>62</v>
      </c>
      <c r="C366" s="501" t="s">
        <v>132</v>
      </c>
      <c r="D366" s="519">
        <v>4180</v>
      </c>
      <c r="E366" s="514">
        <f t="shared" si="109"/>
        <v>13</v>
      </c>
      <c r="F366" s="520">
        <v>840</v>
      </c>
      <c r="G366" s="519">
        <v>4660</v>
      </c>
      <c r="H366" s="514">
        <f t="shared" si="110"/>
        <v>11</v>
      </c>
      <c r="I366" s="520">
        <v>620</v>
      </c>
      <c r="J366" s="519">
        <v>6460</v>
      </c>
      <c r="K366" s="514">
        <f t="shared" si="111"/>
        <v>10</v>
      </c>
      <c r="L366" s="520">
        <v>700</v>
      </c>
      <c r="M366" s="519">
        <v>5700</v>
      </c>
      <c r="N366" s="514">
        <f t="shared" si="112"/>
        <v>10</v>
      </c>
      <c r="O366" s="520">
        <v>600</v>
      </c>
      <c r="P366" s="519">
        <v>4520</v>
      </c>
      <c r="Q366" s="514">
        <f t="shared" si="113"/>
        <v>11</v>
      </c>
      <c r="R366" s="520">
        <v>860</v>
      </c>
      <c r="S366" s="519">
        <v>5480</v>
      </c>
      <c r="T366" s="514">
        <f t="shared" si="114"/>
        <v>12</v>
      </c>
      <c r="U366" s="520">
        <v>1220</v>
      </c>
      <c r="V366" s="519">
        <v>6580</v>
      </c>
      <c r="W366" s="514">
        <f t="shared" si="115"/>
        <v>10</v>
      </c>
      <c r="X366" s="520">
        <v>1000</v>
      </c>
      <c r="Y366" s="519">
        <v>6160</v>
      </c>
      <c r="Z366" s="514">
        <f t="shared" si="116"/>
        <v>8</v>
      </c>
      <c r="AA366" s="520">
        <v>1140</v>
      </c>
      <c r="AB366" s="519">
        <v>4780</v>
      </c>
      <c r="AC366" s="514">
        <f t="shared" si="117"/>
        <v>8</v>
      </c>
      <c r="AD366" s="520">
        <v>520</v>
      </c>
      <c r="AE366" s="739">
        <v>5920</v>
      </c>
      <c r="AF366" s="514">
        <f t="shared" si="118"/>
        <v>9</v>
      </c>
      <c r="AG366" s="733">
        <v>800</v>
      </c>
      <c r="AH366" s="740">
        <v>5020</v>
      </c>
      <c r="AI366" s="514">
        <f t="shared" si="119"/>
        <v>11</v>
      </c>
      <c r="AJ366" s="735">
        <v>780</v>
      </c>
      <c r="AK366" s="741">
        <v>4940</v>
      </c>
      <c r="AL366" s="514">
        <f t="shared" si="120"/>
        <v>13</v>
      </c>
      <c r="AM366" s="518">
        <v>740</v>
      </c>
      <c r="AN366" s="736">
        <f t="shared" si="121"/>
        <v>64400</v>
      </c>
      <c r="AO366" s="663">
        <f t="shared" si="122"/>
        <v>12</v>
      </c>
      <c r="AP366" s="737">
        <f t="shared" si="123"/>
        <v>9820</v>
      </c>
      <c r="AR366" s="513">
        <f t="shared" si="124"/>
        <v>31000</v>
      </c>
      <c r="AS366" s="630">
        <f t="shared" si="125"/>
        <v>11</v>
      </c>
      <c r="AT366" s="518">
        <f t="shared" si="126"/>
        <v>4840</v>
      </c>
      <c r="AU366" s="698">
        <f t="shared" si="127"/>
        <v>33400</v>
      </c>
      <c r="AV366" s="663">
        <f t="shared" si="128"/>
        <v>10</v>
      </c>
      <c r="AW366" s="518">
        <f t="shared" si="129"/>
        <v>4980</v>
      </c>
      <c r="AX366" s="513">
        <f t="shared" si="130"/>
        <v>8840</v>
      </c>
      <c r="AY366" s="663">
        <f t="shared" si="131"/>
        <v>12</v>
      </c>
      <c r="AZ366" s="518">
        <f t="shared" si="132"/>
        <v>1460</v>
      </c>
      <c r="BD366" s="497">
        <f t="shared" si="133"/>
        <v>64400</v>
      </c>
      <c r="BE366" s="694"/>
      <c r="BF366" s="498">
        <f t="shared" si="134"/>
        <v>9820</v>
      </c>
    </row>
    <row r="367" spans="1:58" ht="15.6" x14ac:dyDescent="0.2">
      <c r="A367" s="499"/>
      <c r="B367" s="478">
        <f t="shared" si="135"/>
        <v>63</v>
      </c>
      <c r="C367" s="479" t="s">
        <v>133</v>
      </c>
      <c r="D367" s="568">
        <v>5000</v>
      </c>
      <c r="E367" s="685">
        <f t="shared" si="109"/>
        <v>9</v>
      </c>
      <c r="F367" s="569">
        <v>440</v>
      </c>
      <c r="G367" s="568">
        <v>5580</v>
      </c>
      <c r="H367" s="685">
        <f t="shared" si="110"/>
        <v>8</v>
      </c>
      <c r="I367" s="569">
        <v>620</v>
      </c>
      <c r="J367" s="568">
        <v>8500</v>
      </c>
      <c r="K367" s="685">
        <f t="shared" si="111"/>
        <v>8</v>
      </c>
      <c r="L367" s="569">
        <v>960</v>
      </c>
      <c r="M367" s="568">
        <v>7880</v>
      </c>
      <c r="N367" s="685">
        <f t="shared" si="112"/>
        <v>6</v>
      </c>
      <c r="O367" s="569">
        <v>620</v>
      </c>
      <c r="P367" s="568">
        <v>5740</v>
      </c>
      <c r="Q367" s="685">
        <f t="shared" si="113"/>
        <v>7</v>
      </c>
      <c r="R367" s="569">
        <v>180</v>
      </c>
      <c r="S367" s="568">
        <v>8920</v>
      </c>
      <c r="T367" s="685">
        <f t="shared" si="114"/>
        <v>4</v>
      </c>
      <c r="U367" s="569">
        <v>820</v>
      </c>
      <c r="V367" s="568">
        <v>10280</v>
      </c>
      <c r="W367" s="685">
        <f t="shared" si="115"/>
        <v>3</v>
      </c>
      <c r="X367" s="569">
        <v>480</v>
      </c>
      <c r="Y367" s="568">
        <v>10560</v>
      </c>
      <c r="Z367" s="685">
        <f t="shared" si="116"/>
        <v>4</v>
      </c>
      <c r="AA367" s="569">
        <v>700</v>
      </c>
      <c r="AB367" s="568">
        <v>6040</v>
      </c>
      <c r="AC367" s="685">
        <f t="shared" si="117"/>
        <v>6</v>
      </c>
      <c r="AD367" s="569">
        <v>540</v>
      </c>
      <c r="AE367" s="752">
        <v>6700</v>
      </c>
      <c r="AF367" s="685">
        <f t="shared" si="118"/>
        <v>6</v>
      </c>
      <c r="AG367" s="728">
        <v>480</v>
      </c>
      <c r="AH367" s="753">
        <v>6080</v>
      </c>
      <c r="AI367" s="685">
        <f t="shared" si="119"/>
        <v>8</v>
      </c>
      <c r="AJ367" s="730">
        <v>540</v>
      </c>
      <c r="AK367" s="754">
        <v>6280</v>
      </c>
      <c r="AL367" s="685">
        <f t="shared" si="120"/>
        <v>11</v>
      </c>
      <c r="AM367" s="496">
        <v>420</v>
      </c>
      <c r="AN367" s="731">
        <f t="shared" si="121"/>
        <v>87560</v>
      </c>
      <c r="AO367" s="692">
        <f t="shared" si="122"/>
        <v>6</v>
      </c>
      <c r="AP367" s="732">
        <f t="shared" si="123"/>
        <v>6800</v>
      </c>
      <c r="AR367" s="513">
        <f t="shared" si="124"/>
        <v>41620</v>
      </c>
      <c r="AS367" s="630">
        <f t="shared" si="125"/>
        <v>6</v>
      </c>
      <c r="AT367" s="515">
        <f t="shared" si="126"/>
        <v>3640</v>
      </c>
      <c r="AU367" s="513">
        <f t="shared" si="127"/>
        <v>45940</v>
      </c>
      <c r="AV367" s="663">
        <f t="shared" si="128"/>
        <v>6</v>
      </c>
      <c r="AW367" s="518">
        <f t="shared" si="129"/>
        <v>3160</v>
      </c>
      <c r="AX367" s="513">
        <f t="shared" si="130"/>
        <v>10580</v>
      </c>
      <c r="AY367" s="663">
        <f t="shared" si="131"/>
        <v>7</v>
      </c>
      <c r="AZ367" s="518">
        <f t="shared" si="132"/>
        <v>1060</v>
      </c>
      <c r="BD367" s="497">
        <f t="shared" si="133"/>
        <v>87560</v>
      </c>
      <c r="BE367" s="694"/>
      <c r="BF367" s="498">
        <f t="shared" si="134"/>
        <v>6800</v>
      </c>
    </row>
    <row r="368" spans="1:58" ht="15.6" x14ac:dyDescent="0.2">
      <c r="A368" s="499"/>
      <c r="B368" s="500">
        <f t="shared" si="135"/>
        <v>64</v>
      </c>
      <c r="C368" s="501" t="s">
        <v>134</v>
      </c>
      <c r="D368" s="502">
        <v>1680</v>
      </c>
      <c r="E368" s="514">
        <f t="shared" si="109"/>
        <v>19</v>
      </c>
      <c r="F368" s="504"/>
      <c r="G368" s="502">
        <v>2180</v>
      </c>
      <c r="H368" s="514">
        <f t="shared" si="110"/>
        <v>18</v>
      </c>
      <c r="I368" s="504"/>
      <c r="J368" s="502">
        <v>2920</v>
      </c>
      <c r="K368" s="514">
        <f t="shared" si="111"/>
        <v>18</v>
      </c>
      <c r="L368" s="504"/>
      <c r="M368" s="502">
        <v>3560</v>
      </c>
      <c r="N368" s="514">
        <f t="shared" si="112"/>
        <v>19</v>
      </c>
      <c r="O368" s="504"/>
      <c r="P368" s="502">
        <v>2260</v>
      </c>
      <c r="Q368" s="514">
        <f t="shared" si="113"/>
        <v>17</v>
      </c>
      <c r="R368" s="504"/>
      <c r="S368" s="502">
        <v>3180</v>
      </c>
      <c r="T368" s="514">
        <f t="shared" si="114"/>
        <v>17</v>
      </c>
      <c r="U368" s="504"/>
      <c r="V368" s="502">
        <v>3200</v>
      </c>
      <c r="W368" s="514">
        <f t="shared" si="115"/>
        <v>18</v>
      </c>
      <c r="X368" s="504"/>
      <c r="Y368" s="502">
        <v>2920</v>
      </c>
      <c r="Z368" s="514">
        <f t="shared" si="116"/>
        <v>17</v>
      </c>
      <c r="AA368" s="504"/>
      <c r="AB368" s="502">
        <v>2080</v>
      </c>
      <c r="AC368" s="514">
        <f t="shared" si="117"/>
        <v>19</v>
      </c>
      <c r="AD368" s="504"/>
      <c r="AE368" s="516">
        <v>2740</v>
      </c>
      <c r="AF368" s="514">
        <f t="shared" si="118"/>
        <v>18</v>
      </c>
      <c r="AG368" s="733"/>
      <c r="AH368" s="734">
        <v>1740</v>
      </c>
      <c r="AI368" s="514">
        <f t="shared" si="119"/>
        <v>20</v>
      </c>
      <c r="AJ368" s="735"/>
      <c r="AK368" s="513">
        <v>2280</v>
      </c>
      <c r="AL368" s="514">
        <f t="shared" si="120"/>
        <v>21</v>
      </c>
      <c r="AM368" s="518"/>
      <c r="AN368" s="736">
        <f t="shared" si="121"/>
        <v>30740</v>
      </c>
      <c r="AO368" s="663">
        <f t="shared" si="122"/>
        <v>17</v>
      </c>
      <c r="AP368" s="737">
        <f t="shared" si="123"/>
        <v>0</v>
      </c>
      <c r="AR368" s="513">
        <f t="shared" si="124"/>
        <v>15780</v>
      </c>
      <c r="AS368" s="630">
        <f t="shared" si="125"/>
        <v>18</v>
      </c>
      <c r="AT368" s="706">
        <f t="shared" si="126"/>
        <v>0</v>
      </c>
      <c r="AU368" s="698">
        <f t="shared" si="127"/>
        <v>14960</v>
      </c>
      <c r="AV368" s="663">
        <f t="shared" si="128"/>
        <v>16</v>
      </c>
      <c r="AW368" s="518">
        <f t="shared" si="129"/>
        <v>0</v>
      </c>
      <c r="AX368" s="513">
        <f t="shared" si="130"/>
        <v>3860</v>
      </c>
      <c r="AY368" s="663">
        <f t="shared" si="131"/>
        <v>18</v>
      </c>
      <c r="AZ368" s="518">
        <f t="shared" si="132"/>
        <v>0</v>
      </c>
      <c r="BD368" s="497">
        <f t="shared" si="133"/>
        <v>30740</v>
      </c>
      <c r="BE368" s="694"/>
      <c r="BF368" s="498">
        <f t="shared" si="134"/>
        <v>0</v>
      </c>
    </row>
    <row r="369" spans="1:58" ht="15.6" x14ac:dyDescent="0.2">
      <c r="A369" s="499"/>
      <c r="B369" s="478">
        <f t="shared" si="135"/>
        <v>65</v>
      </c>
      <c r="C369" s="479" t="s">
        <v>135</v>
      </c>
      <c r="D369" s="480"/>
      <c r="E369" s="685" t="e">
        <f t="shared" ref="E369:E385" si="136">RANK(D369,$D$305:$D$385,0)</f>
        <v>#N/A</v>
      </c>
      <c r="F369" s="482"/>
      <c r="G369" s="480"/>
      <c r="H369" s="685" t="e">
        <f t="shared" ref="H369:H385" si="137">RANK(G369,$G$305:$G$385,0)</f>
        <v>#N/A</v>
      </c>
      <c r="I369" s="482"/>
      <c r="J369" s="480"/>
      <c r="K369" s="685" t="e">
        <f t="shared" ref="K369:K385" si="138">RANK(J369,$J$305:$J$385)</f>
        <v>#N/A</v>
      </c>
      <c r="L369" s="482"/>
      <c r="M369" s="480"/>
      <c r="N369" s="685" t="e">
        <f t="shared" ref="N369:N385" si="139">RANK(M369,$M$305:$M$385)</f>
        <v>#N/A</v>
      </c>
      <c r="O369" s="482"/>
      <c r="P369" s="480"/>
      <c r="Q369" s="685" t="e">
        <f t="shared" ref="Q369:Q385" si="140">RANK(P369,$P$305:$P$385)</f>
        <v>#N/A</v>
      </c>
      <c r="R369" s="482"/>
      <c r="S369" s="480"/>
      <c r="T369" s="685" t="e">
        <f t="shared" ref="T369:T385" si="141">RANK(S369,$S$305:$S$385)</f>
        <v>#N/A</v>
      </c>
      <c r="U369" s="482"/>
      <c r="V369" s="480"/>
      <c r="W369" s="685" t="e">
        <f t="shared" ref="W369:W385" si="142">RANK(V369,$V$305:$V$385)</f>
        <v>#N/A</v>
      </c>
      <c r="X369" s="482"/>
      <c r="Y369" s="480"/>
      <c r="Z369" s="685" t="e">
        <f t="shared" ref="Z369:Z385" si="143">RANK(Y369,$Y$305:$Y$385)</f>
        <v>#N/A</v>
      </c>
      <c r="AA369" s="482"/>
      <c r="AB369" s="480"/>
      <c r="AC369" s="685" t="e">
        <f t="shared" ref="AC369:AC385" si="144">RANK(AB369,$AB$305:$AB$385)</f>
        <v>#N/A</v>
      </c>
      <c r="AD369" s="482"/>
      <c r="AE369" s="494"/>
      <c r="AF369" s="685" t="e">
        <f t="shared" ref="AF369:AF385" si="145">RANK(AE369,$AE$305:$AE$385)</f>
        <v>#N/A</v>
      </c>
      <c r="AG369" s="728"/>
      <c r="AH369" s="729"/>
      <c r="AI369" s="685" t="e">
        <f t="shared" ref="AI369:AI385" si="146">RANK(AH369,$AH$305:$AH$385)</f>
        <v>#N/A</v>
      </c>
      <c r="AJ369" s="730"/>
      <c r="AK369" s="491"/>
      <c r="AL369" s="685" t="e">
        <f t="shared" ref="AL369:AL385" si="147">RANK(AK369,$AK$305:$AK$385)</f>
        <v>#N/A</v>
      </c>
      <c r="AM369" s="496"/>
      <c r="AN369" s="731">
        <f t="shared" ref="AN369:AN386" si="148">SUMIF($D$5:$AM$5,$AN$5,D369:AM369)</f>
        <v>0</v>
      </c>
      <c r="AO369" s="692">
        <f t="shared" ref="AO369:AO385" si="149">RANK(AN369,$AN$305:$AN$385)</f>
        <v>59</v>
      </c>
      <c r="AP369" s="732">
        <f t="shared" ref="AP369:AP386" si="150">SUMIF($D$5:$AM$5,$AP$5,D369:AM369)</f>
        <v>0</v>
      </c>
      <c r="AR369" s="513">
        <f t="shared" ref="AR369:AR386" si="151">SUMIF($D$5:$U$5,$AR$5,D369:U369)</f>
        <v>0</v>
      </c>
      <c r="AS369" s="630">
        <f t="shared" ref="AS369:AS385" si="152">RANK(AR369,$AR$305:$AR$385)</f>
        <v>53</v>
      </c>
      <c r="AT369" s="515">
        <f t="shared" ref="AT369:AT386" si="153">SUMIF($D$5:$U$5,$AT$5,D369:U369)</f>
        <v>0</v>
      </c>
      <c r="AU369" s="513">
        <f t="shared" ref="AU369:AU386" si="154">SUMIF($V$5:$AM$5,$AU$5,V369:AM369)</f>
        <v>0</v>
      </c>
      <c r="AV369" s="663">
        <f t="shared" ref="AV369:AV384" si="155">RANK(AU369,$AU$305:$AU$384)</f>
        <v>56</v>
      </c>
      <c r="AW369" s="518">
        <f t="shared" ref="AW369:AW386" si="156">SUMIF($V$5:$AM$5,$AW$5,V369:AM369)</f>
        <v>0</v>
      </c>
      <c r="AX369" s="513">
        <f t="shared" ref="AX369:AX386" si="157">SUMIF($D$5:$I$5,$AX$5,D369:I369)</f>
        <v>0</v>
      </c>
      <c r="AY369" s="663">
        <f t="shared" ref="AY369:AY385" si="158">RANK(AX369,$AX$305:$AX$384)</f>
        <v>45</v>
      </c>
      <c r="AZ369" s="518">
        <f t="shared" ref="AZ369:AZ386" si="159">SUMIF($D$5:$I$5,$AZ$5,D369:I369)</f>
        <v>0</v>
      </c>
      <c r="BD369" s="497">
        <f t="shared" ref="BD369:BD386" si="160">AR369+AU369</f>
        <v>0</v>
      </c>
      <c r="BE369" s="694"/>
      <c r="BF369" s="498">
        <f t="shared" ref="BF369:BF386" si="161">AT369+AW369</f>
        <v>0</v>
      </c>
    </row>
    <row r="370" spans="1:58" ht="15.6" x14ac:dyDescent="0.2">
      <c r="A370" s="528"/>
      <c r="B370" s="578">
        <f t="shared" si="135"/>
        <v>66</v>
      </c>
      <c r="C370" s="579" t="s">
        <v>136</v>
      </c>
      <c r="D370" s="502">
        <v>100</v>
      </c>
      <c r="E370" s="766">
        <f t="shared" si="136"/>
        <v>34</v>
      </c>
      <c r="F370" s="504"/>
      <c r="G370" s="502">
        <v>100</v>
      </c>
      <c r="H370" s="766">
        <f t="shared" si="137"/>
        <v>36</v>
      </c>
      <c r="I370" s="504"/>
      <c r="J370" s="502">
        <v>140</v>
      </c>
      <c r="K370" s="756">
        <f t="shared" si="138"/>
        <v>36</v>
      </c>
      <c r="L370" s="504"/>
      <c r="M370" s="502">
        <v>80</v>
      </c>
      <c r="N370" s="756">
        <f t="shared" si="139"/>
        <v>39</v>
      </c>
      <c r="O370" s="504"/>
      <c r="P370" s="502">
        <v>80</v>
      </c>
      <c r="Q370" s="756">
        <f t="shared" si="140"/>
        <v>36</v>
      </c>
      <c r="R370" s="504"/>
      <c r="S370" s="502">
        <v>80</v>
      </c>
      <c r="T370" s="756">
        <f t="shared" si="141"/>
        <v>38</v>
      </c>
      <c r="U370" s="504"/>
      <c r="V370" s="502">
        <v>80</v>
      </c>
      <c r="W370" s="756">
        <f t="shared" si="142"/>
        <v>40</v>
      </c>
      <c r="X370" s="504"/>
      <c r="Y370" s="502">
        <v>100</v>
      </c>
      <c r="Z370" s="623">
        <f t="shared" si="143"/>
        <v>37</v>
      </c>
      <c r="AA370" s="504"/>
      <c r="AB370" s="502">
        <v>180</v>
      </c>
      <c r="AC370" s="623">
        <f t="shared" si="144"/>
        <v>32</v>
      </c>
      <c r="AD370" s="504"/>
      <c r="AE370" s="516">
        <v>120</v>
      </c>
      <c r="AF370" s="623">
        <f t="shared" si="145"/>
        <v>35</v>
      </c>
      <c r="AG370" s="757"/>
      <c r="AH370" s="734">
        <v>180</v>
      </c>
      <c r="AI370" s="623">
        <f t="shared" si="146"/>
        <v>32</v>
      </c>
      <c r="AJ370" s="758"/>
      <c r="AK370" s="513">
        <v>200</v>
      </c>
      <c r="AL370" s="623">
        <f t="shared" si="147"/>
        <v>37</v>
      </c>
      <c r="AM370" s="601"/>
      <c r="AN370" s="736">
        <f t="shared" si="148"/>
        <v>1440</v>
      </c>
      <c r="AO370" s="602">
        <f t="shared" si="149"/>
        <v>41</v>
      </c>
      <c r="AP370" s="759">
        <f t="shared" si="150"/>
        <v>0</v>
      </c>
      <c r="AR370" s="513">
        <f t="shared" si="151"/>
        <v>580</v>
      </c>
      <c r="AS370" s="703">
        <f t="shared" si="152"/>
        <v>39</v>
      </c>
      <c r="AT370" s="767">
        <f t="shared" si="153"/>
        <v>0</v>
      </c>
      <c r="AU370" s="513">
        <f t="shared" si="154"/>
        <v>860</v>
      </c>
      <c r="AV370" s="715">
        <f t="shared" si="155"/>
        <v>37</v>
      </c>
      <c r="AW370" s="601">
        <f t="shared" si="156"/>
        <v>0</v>
      </c>
      <c r="AX370" s="513">
        <f t="shared" si="157"/>
        <v>200</v>
      </c>
      <c r="AY370" s="715">
        <f t="shared" si="158"/>
        <v>36</v>
      </c>
      <c r="AZ370" s="601">
        <f t="shared" si="159"/>
        <v>0</v>
      </c>
      <c r="BD370" s="497">
        <f t="shared" si="160"/>
        <v>1440</v>
      </c>
      <c r="BE370" s="545"/>
      <c r="BF370" s="749">
        <f t="shared" si="161"/>
        <v>0</v>
      </c>
    </row>
    <row r="371" spans="1:58" ht="15.6" x14ac:dyDescent="0.2">
      <c r="A371" s="547" t="s">
        <v>137</v>
      </c>
      <c r="B371" s="582">
        <f t="shared" ref="B371:B386" si="162">B370+1</f>
        <v>67</v>
      </c>
      <c r="C371" s="583" t="s">
        <v>138</v>
      </c>
      <c r="D371" s="613">
        <v>600</v>
      </c>
      <c r="E371" s="685">
        <f t="shared" si="136"/>
        <v>26</v>
      </c>
      <c r="F371" s="614">
        <v>600</v>
      </c>
      <c r="G371" s="613">
        <v>980</v>
      </c>
      <c r="H371" s="685">
        <f t="shared" si="137"/>
        <v>28</v>
      </c>
      <c r="I371" s="614">
        <v>980</v>
      </c>
      <c r="J371" s="613">
        <v>960</v>
      </c>
      <c r="K371" s="685">
        <f t="shared" si="138"/>
        <v>30</v>
      </c>
      <c r="L371" s="614">
        <v>960</v>
      </c>
      <c r="M371" s="613">
        <v>880</v>
      </c>
      <c r="N371" s="685">
        <f t="shared" si="139"/>
        <v>30</v>
      </c>
      <c r="O371" s="614">
        <v>880</v>
      </c>
      <c r="P371" s="613">
        <v>660</v>
      </c>
      <c r="Q371" s="685">
        <f t="shared" si="140"/>
        <v>28</v>
      </c>
      <c r="R371" s="614">
        <v>660</v>
      </c>
      <c r="S371" s="613">
        <v>920</v>
      </c>
      <c r="T371" s="685">
        <f t="shared" si="141"/>
        <v>26</v>
      </c>
      <c r="U371" s="614">
        <v>920</v>
      </c>
      <c r="V371" s="613">
        <v>1200</v>
      </c>
      <c r="W371" s="685">
        <f t="shared" si="142"/>
        <v>26</v>
      </c>
      <c r="X371" s="614">
        <v>1200</v>
      </c>
      <c r="Y371" s="613">
        <v>1180</v>
      </c>
      <c r="Z371" s="685">
        <f t="shared" si="143"/>
        <v>26</v>
      </c>
      <c r="AA371" s="614">
        <v>1180</v>
      </c>
      <c r="AB371" s="613">
        <v>560</v>
      </c>
      <c r="AC371" s="685">
        <f t="shared" si="144"/>
        <v>27</v>
      </c>
      <c r="AD371" s="614">
        <v>560</v>
      </c>
      <c r="AE371" s="768">
        <v>680</v>
      </c>
      <c r="AF371" s="685">
        <f t="shared" si="145"/>
        <v>27</v>
      </c>
      <c r="AG371" s="728">
        <v>680</v>
      </c>
      <c r="AH371" s="769">
        <v>1060</v>
      </c>
      <c r="AI371" s="685">
        <f t="shared" si="146"/>
        <v>24</v>
      </c>
      <c r="AJ371" s="730">
        <v>1060</v>
      </c>
      <c r="AK371" s="770">
        <v>860</v>
      </c>
      <c r="AL371" s="685">
        <f t="shared" si="147"/>
        <v>29</v>
      </c>
      <c r="AM371" s="496">
        <v>860</v>
      </c>
      <c r="AN371" s="762">
        <f t="shared" si="148"/>
        <v>10540</v>
      </c>
      <c r="AO371" s="692">
        <f t="shared" si="149"/>
        <v>29</v>
      </c>
      <c r="AP371" s="732">
        <f t="shared" si="150"/>
        <v>10540</v>
      </c>
      <c r="AR371" s="560">
        <f t="shared" si="151"/>
        <v>5000</v>
      </c>
      <c r="AS371" s="630">
        <f t="shared" si="152"/>
        <v>28</v>
      </c>
      <c r="AT371" s="518">
        <f t="shared" si="153"/>
        <v>5000</v>
      </c>
      <c r="AU371" s="560">
        <f t="shared" si="154"/>
        <v>5540</v>
      </c>
      <c r="AV371" s="663">
        <f t="shared" si="155"/>
        <v>27</v>
      </c>
      <c r="AW371" s="518">
        <f t="shared" si="156"/>
        <v>5540</v>
      </c>
      <c r="AX371" s="560">
        <f t="shared" si="157"/>
        <v>1580</v>
      </c>
      <c r="AY371" s="663">
        <f t="shared" si="158"/>
        <v>29</v>
      </c>
      <c r="AZ371" s="518">
        <f t="shared" si="159"/>
        <v>1580</v>
      </c>
      <c r="BD371" s="566">
        <f t="shared" si="160"/>
        <v>10540</v>
      </c>
      <c r="BE371" s="694"/>
      <c r="BF371" s="498">
        <f t="shared" si="161"/>
        <v>10540</v>
      </c>
    </row>
    <row r="372" spans="1:58" ht="14.25" customHeight="1" x14ac:dyDescent="0.2">
      <c r="A372" s="499"/>
      <c r="B372" s="500">
        <f t="shared" si="162"/>
        <v>68</v>
      </c>
      <c r="C372" s="501" t="s">
        <v>139</v>
      </c>
      <c r="D372" s="502"/>
      <c r="E372" s="514" t="e">
        <f t="shared" si="136"/>
        <v>#N/A</v>
      </c>
      <c r="F372" s="504"/>
      <c r="G372" s="502"/>
      <c r="H372" s="514" t="e">
        <f t="shared" si="137"/>
        <v>#N/A</v>
      </c>
      <c r="I372" s="504"/>
      <c r="J372" s="502">
        <v>80</v>
      </c>
      <c r="K372" s="514">
        <f t="shared" si="138"/>
        <v>41</v>
      </c>
      <c r="L372" s="504">
        <v>80</v>
      </c>
      <c r="M372" s="502">
        <v>40</v>
      </c>
      <c r="N372" s="514">
        <f t="shared" si="139"/>
        <v>41</v>
      </c>
      <c r="O372" s="504"/>
      <c r="P372" s="502">
        <v>40</v>
      </c>
      <c r="Q372" s="514">
        <f t="shared" si="140"/>
        <v>41</v>
      </c>
      <c r="R372" s="504"/>
      <c r="S372" s="502"/>
      <c r="T372" s="514" t="e">
        <f t="shared" si="141"/>
        <v>#N/A</v>
      </c>
      <c r="U372" s="504"/>
      <c r="V372" s="502"/>
      <c r="W372" s="514" t="e">
        <f t="shared" si="142"/>
        <v>#N/A</v>
      </c>
      <c r="X372" s="504"/>
      <c r="Y372" s="502"/>
      <c r="Z372" s="514" t="e">
        <f>RANK(Y372,$Y$305:$Y$385)</f>
        <v>#N/A</v>
      </c>
      <c r="AA372" s="504"/>
      <c r="AB372" s="502"/>
      <c r="AC372" s="514" t="e">
        <f t="shared" si="144"/>
        <v>#N/A</v>
      </c>
      <c r="AD372" s="504"/>
      <c r="AE372" s="516">
        <v>20</v>
      </c>
      <c r="AF372" s="514">
        <f t="shared" si="145"/>
        <v>43</v>
      </c>
      <c r="AG372" s="733"/>
      <c r="AH372" s="734"/>
      <c r="AI372" s="514" t="e">
        <f t="shared" si="146"/>
        <v>#N/A</v>
      </c>
      <c r="AJ372" s="735"/>
      <c r="AK372" s="513"/>
      <c r="AL372" s="514" t="e">
        <f t="shared" si="147"/>
        <v>#N/A</v>
      </c>
      <c r="AM372" s="518"/>
      <c r="AN372" s="736">
        <f t="shared" si="148"/>
        <v>180</v>
      </c>
      <c r="AO372" s="663">
        <f t="shared" si="149"/>
        <v>48</v>
      </c>
      <c r="AP372" s="737">
        <f t="shared" si="150"/>
        <v>80</v>
      </c>
      <c r="AR372" s="513">
        <f t="shared" si="151"/>
        <v>160</v>
      </c>
      <c r="AS372" s="630">
        <f t="shared" si="152"/>
        <v>45</v>
      </c>
      <c r="AT372" s="518">
        <f t="shared" si="153"/>
        <v>80</v>
      </c>
      <c r="AU372" s="513">
        <f t="shared" si="154"/>
        <v>20</v>
      </c>
      <c r="AV372" s="663">
        <f t="shared" si="155"/>
        <v>54</v>
      </c>
      <c r="AW372" s="518">
        <f t="shared" si="156"/>
        <v>0</v>
      </c>
      <c r="AX372" s="513">
        <f t="shared" si="157"/>
        <v>0</v>
      </c>
      <c r="AY372" s="663">
        <f t="shared" si="158"/>
        <v>45</v>
      </c>
      <c r="AZ372" s="518">
        <f t="shared" si="159"/>
        <v>0</v>
      </c>
      <c r="BD372" s="497">
        <f t="shared" si="160"/>
        <v>180</v>
      </c>
      <c r="BE372" s="694"/>
      <c r="BF372" s="498">
        <f t="shared" si="161"/>
        <v>80</v>
      </c>
    </row>
    <row r="373" spans="1:58" ht="15.6" x14ac:dyDescent="0.2">
      <c r="A373" s="499"/>
      <c r="B373" s="478">
        <f t="shared" si="162"/>
        <v>69</v>
      </c>
      <c r="C373" s="479" t="s">
        <v>140</v>
      </c>
      <c r="D373" s="568">
        <v>3480</v>
      </c>
      <c r="E373" s="685">
        <f t="shared" si="136"/>
        <v>15</v>
      </c>
      <c r="F373" s="569">
        <v>1020</v>
      </c>
      <c r="G373" s="568">
        <v>2860</v>
      </c>
      <c r="H373" s="685">
        <f t="shared" si="137"/>
        <v>16</v>
      </c>
      <c r="I373" s="569">
        <v>780</v>
      </c>
      <c r="J373" s="568">
        <v>3700</v>
      </c>
      <c r="K373" s="685">
        <f t="shared" si="138"/>
        <v>16</v>
      </c>
      <c r="L373" s="569">
        <v>860</v>
      </c>
      <c r="M373" s="568">
        <v>3660</v>
      </c>
      <c r="N373" s="685">
        <f t="shared" si="139"/>
        <v>17</v>
      </c>
      <c r="O373" s="569">
        <v>1180</v>
      </c>
      <c r="P373" s="568">
        <v>2760</v>
      </c>
      <c r="Q373" s="685">
        <f t="shared" si="140"/>
        <v>16</v>
      </c>
      <c r="R373" s="569">
        <v>880</v>
      </c>
      <c r="S373" s="568">
        <v>3440</v>
      </c>
      <c r="T373" s="685">
        <f t="shared" si="141"/>
        <v>16</v>
      </c>
      <c r="U373" s="569">
        <v>1340</v>
      </c>
      <c r="V373" s="568">
        <v>3840</v>
      </c>
      <c r="W373" s="685">
        <f t="shared" si="142"/>
        <v>16</v>
      </c>
      <c r="X373" s="569">
        <v>1260</v>
      </c>
      <c r="Y373" s="568">
        <v>4120</v>
      </c>
      <c r="Z373" s="685">
        <f t="shared" si="143"/>
        <v>14</v>
      </c>
      <c r="AA373" s="569">
        <v>1080</v>
      </c>
      <c r="AB373" s="568">
        <v>3460</v>
      </c>
      <c r="AC373" s="685">
        <f t="shared" si="144"/>
        <v>14</v>
      </c>
      <c r="AD373" s="569">
        <v>1120</v>
      </c>
      <c r="AE373" s="752">
        <v>3760</v>
      </c>
      <c r="AF373" s="685">
        <f t="shared" si="145"/>
        <v>15</v>
      </c>
      <c r="AG373" s="728">
        <v>1000</v>
      </c>
      <c r="AH373" s="753">
        <v>3620</v>
      </c>
      <c r="AI373" s="685">
        <f t="shared" si="146"/>
        <v>15</v>
      </c>
      <c r="AJ373" s="730">
        <v>1080</v>
      </c>
      <c r="AK373" s="754">
        <v>4200</v>
      </c>
      <c r="AL373" s="685">
        <f t="shared" si="147"/>
        <v>16</v>
      </c>
      <c r="AM373" s="496">
        <v>1160</v>
      </c>
      <c r="AN373" s="731">
        <f t="shared" si="148"/>
        <v>42900</v>
      </c>
      <c r="AO373" s="692">
        <f t="shared" si="149"/>
        <v>15</v>
      </c>
      <c r="AP373" s="732">
        <f t="shared" si="150"/>
        <v>12760</v>
      </c>
      <c r="AR373" s="513">
        <f t="shared" si="151"/>
        <v>19900</v>
      </c>
      <c r="AS373" s="630">
        <f t="shared" si="152"/>
        <v>16</v>
      </c>
      <c r="AT373" s="518">
        <f t="shared" si="153"/>
        <v>6060</v>
      </c>
      <c r="AU373" s="698">
        <f t="shared" si="154"/>
        <v>23000</v>
      </c>
      <c r="AV373" s="663">
        <f t="shared" si="155"/>
        <v>14</v>
      </c>
      <c r="AW373" s="518">
        <f t="shared" si="156"/>
        <v>6700</v>
      </c>
      <c r="AX373" s="513">
        <f t="shared" si="157"/>
        <v>6340</v>
      </c>
      <c r="AY373" s="663">
        <f t="shared" si="158"/>
        <v>15</v>
      </c>
      <c r="AZ373" s="518">
        <f t="shared" si="159"/>
        <v>1800</v>
      </c>
      <c r="BD373" s="497">
        <f t="shared" si="160"/>
        <v>42900</v>
      </c>
      <c r="BE373" s="694"/>
      <c r="BF373" s="498">
        <f t="shared" si="161"/>
        <v>12760</v>
      </c>
    </row>
    <row r="374" spans="1:58" ht="15.6" x14ac:dyDescent="0.2">
      <c r="A374" s="499"/>
      <c r="B374" s="500">
        <f t="shared" si="162"/>
        <v>70</v>
      </c>
      <c r="C374" s="501" t="s">
        <v>141</v>
      </c>
      <c r="D374" s="519">
        <v>100</v>
      </c>
      <c r="E374" s="514">
        <f t="shared" si="136"/>
        <v>34</v>
      </c>
      <c r="F374" s="520"/>
      <c r="G374" s="519">
        <v>180</v>
      </c>
      <c r="H374" s="514">
        <f t="shared" si="137"/>
        <v>33</v>
      </c>
      <c r="I374" s="520"/>
      <c r="J374" s="519">
        <v>180</v>
      </c>
      <c r="K374" s="514">
        <f t="shared" si="138"/>
        <v>35</v>
      </c>
      <c r="L374" s="520"/>
      <c r="M374" s="519">
        <v>200</v>
      </c>
      <c r="N374" s="514">
        <f t="shared" si="139"/>
        <v>35</v>
      </c>
      <c r="O374" s="520"/>
      <c r="P374" s="519">
        <v>60</v>
      </c>
      <c r="Q374" s="514">
        <f t="shared" si="140"/>
        <v>39</v>
      </c>
      <c r="R374" s="520"/>
      <c r="S374" s="519">
        <v>280</v>
      </c>
      <c r="T374" s="514">
        <f t="shared" si="141"/>
        <v>32</v>
      </c>
      <c r="U374" s="520"/>
      <c r="V374" s="519">
        <v>160</v>
      </c>
      <c r="W374" s="514">
        <f t="shared" si="142"/>
        <v>36</v>
      </c>
      <c r="X374" s="520"/>
      <c r="Y374" s="519">
        <v>400</v>
      </c>
      <c r="Z374" s="514">
        <f t="shared" si="143"/>
        <v>32</v>
      </c>
      <c r="AA374" s="520"/>
      <c r="AB374" s="519">
        <v>500</v>
      </c>
      <c r="AC374" s="514">
        <f t="shared" si="144"/>
        <v>29</v>
      </c>
      <c r="AD374" s="520">
        <v>40</v>
      </c>
      <c r="AE374" s="739">
        <v>280</v>
      </c>
      <c r="AF374" s="514">
        <f t="shared" si="145"/>
        <v>32</v>
      </c>
      <c r="AG374" s="733"/>
      <c r="AH374" s="740">
        <v>500</v>
      </c>
      <c r="AI374" s="514">
        <f t="shared" si="146"/>
        <v>30</v>
      </c>
      <c r="AJ374" s="735">
        <v>80</v>
      </c>
      <c r="AK374" s="741">
        <v>420</v>
      </c>
      <c r="AL374" s="514">
        <f t="shared" si="147"/>
        <v>33</v>
      </c>
      <c r="AM374" s="518">
        <v>40</v>
      </c>
      <c r="AN374" s="736">
        <f t="shared" si="148"/>
        <v>3260</v>
      </c>
      <c r="AO374" s="663">
        <f t="shared" si="149"/>
        <v>36</v>
      </c>
      <c r="AP374" s="737">
        <f t="shared" si="150"/>
        <v>160</v>
      </c>
      <c r="AR374" s="513">
        <f t="shared" si="151"/>
        <v>1000</v>
      </c>
      <c r="AS374" s="630">
        <f t="shared" si="152"/>
        <v>37</v>
      </c>
      <c r="AT374" s="706">
        <f t="shared" si="153"/>
        <v>0</v>
      </c>
      <c r="AU374" s="513">
        <f t="shared" si="154"/>
        <v>2260</v>
      </c>
      <c r="AV374" s="663">
        <f t="shared" si="155"/>
        <v>34</v>
      </c>
      <c r="AW374" s="518">
        <f t="shared" si="156"/>
        <v>160</v>
      </c>
      <c r="AX374" s="513">
        <f t="shared" si="157"/>
        <v>280</v>
      </c>
      <c r="AY374" s="663">
        <f t="shared" si="158"/>
        <v>35</v>
      </c>
      <c r="AZ374" s="518">
        <f t="shared" si="159"/>
        <v>0</v>
      </c>
      <c r="BD374" s="497">
        <f t="shared" si="160"/>
        <v>3260</v>
      </c>
      <c r="BE374" s="694"/>
      <c r="BF374" s="498">
        <f t="shared" si="161"/>
        <v>160</v>
      </c>
    </row>
    <row r="375" spans="1:58" ht="15.6" x14ac:dyDescent="0.2">
      <c r="A375" s="499"/>
      <c r="B375" s="478">
        <f t="shared" si="162"/>
        <v>71</v>
      </c>
      <c r="C375" s="479" t="s">
        <v>142</v>
      </c>
      <c r="D375" s="568">
        <v>1380</v>
      </c>
      <c r="E375" s="685">
        <f t="shared" si="136"/>
        <v>20</v>
      </c>
      <c r="F375" s="569">
        <v>740</v>
      </c>
      <c r="G375" s="568">
        <v>1640</v>
      </c>
      <c r="H375" s="685">
        <f t="shared" si="137"/>
        <v>22</v>
      </c>
      <c r="I375" s="569">
        <v>1060</v>
      </c>
      <c r="J375" s="568">
        <v>1920</v>
      </c>
      <c r="K375" s="685">
        <f t="shared" si="138"/>
        <v>21</v>
      </c>
      <c r="L375" s="569">
        <v>1140</v>
      </c>
      <c r="M375" s="568">
        <v>2080</v>
      </c>
      <c r="N375" s="685">
        <f t="shared" si="139"/>
        <v>24</v>
      </c>
      <c r="O375" s="569">
        <v>1320</v>
      </c>
      <c r="P375" s="568">
        <v>1880</v>
      </c>
      <c r="Q375" s="685">
        <f t="shared" si="140"/>
        <v>19</v>
      </c>
      <c r="R375" s="569">
        <v>1300</v>
      </c>
      <c r="S375" s="568">
        <v>1240</v>
      </c>
      <c r="T375" s="685">
        <f t="shared" si="141"/>
        <v>23</v>
      </c>
      <c r="U375" s="569">
        <v>520</v>
      </c>
      <c r="V375" s="568">
        <v>1140</v>
      </c>
      <c r="W375" s="685">
        <f t="shared" si="142"/>
        <v>27</v>
      </c>
      <c r="X375" s="569">
        <v>740</v>
      </c>
      <c r="Y375" s="568">
        <v>1580</v>
      </c>
      <c r="Z375" s="685">
        <f t="shared" si="143"/>
        <v>22</v>
      </c>
      <c r="AA375" s="569">
        <v>1020</v>
      </c>
      <c r="AB375" s="568">
        <v>1180</v>
      </c>
      <c r="AC375" s="685">
        <f t="shared" si="144"/>
        <v>25</v>
      </c>
      <c r="AD375" s="569">
        <v>560</v>
      </c>
      <c r="AE375" s="752">
        <v>1240</v>
      </c>
      <c r="AF375" s="685">
        <f t="shared" si="145"/>
        <v>26</v>
      </c>
      <c r="AG375" s="728">
        <v>600</v>
      </c>
      <c r="AH375" s="753">
        <v>1320</v>
      </c>
      <c r="AI375" s="685">
        <f t="shared" si="146"/>
        <v>23</v>
      </c>
      <c r="AJ375" s="730">
        <v>640</v>
      </c>
      <c r="AK375" s="754">
        <v>1280</v>
      </c>
      <c r="AL375" s="685">
        <f t="shared" si="147"/>
        <v>25</v>
      </c>
      <c r="AM375" s="496">
        <v>580</v>
      </c>
      <c r="AN375" s="731">
        <f t="shared" si="148"/>
        <v>17880</v>
      </c>
      <c r="AO375" s="692">
        <f t="shared" si="149"/>
        <v>22</v>
      </c>
      <c r="AP375" s="732">
        <f t="shared" si="150"/>
        <v>10220</v>
      </c>
      <c r="AR375" s="513">
        <f t="shared" si="151"/>
        <v>10140</v>
      </c>
      <c r="AS375" s="630">
        <f t="shared" si="152"/>
        <v>22</v>
      </c>
      <c r="AT375" s="518">
        <f t="shared" si="153"/>
        <v>6080</v>
      </c>
      <c r="AU375" s="698">
        <f t="shared" si="154"/>
        <v>7740</v>
      </c>
      <c r="AV375" s="663">
        <f t="shared" si="155"/>
        <v>24</v>
      </c>
      <c r="AW375" s="518">
        <f t="shared" si="156"/>
        <v>4140</v>
      </c>
      <c r="AX375" s="513">
        <f t="shared" si="157"/>
        <v>3020</v>
      </c>
      <c r="AY375" s="663">
        <f t="shared" si="158"/>
        <v>20</v>
      </c>
      <c r="AZ375" s="518">
        <f t="shared" si="159"/>
        <v>1800</v>
      </c>
      <c r="BD375" s="497">
        <f t="shared" si="160"/>
        <v>17880</v>
      </c>
      <c r="BE375" s="694"/>
      <c r="BF375" s="498">
        <f t="shared" si="161"/>
        <v>10220</v>
      </c>
    </row>
    <row r="376" spans="1:58" ht="15.6" x14ac:dyDescent="0.2">
      <c r="A376" s="499"/>
      <c r="B376" s="500">
        <f t="shared" si="162"/>
        <v>72</v>
      </c>
      <c r="C376" s="501" t="s">
        <v>143</v>
      </c>
      <c r="D376" s="519">
        <v>1320</v>
      </c>
      <c r="E376" s="514">
        <f t="shared" si="136"/>
        <v>22</v>
      </c>
      <c r="F376" s="520">
        <v>1320</v>
      </c>
      <c r="G376" s="519">
        <v>1700</v>
      </c>
      <c r="H376" s="514">
        <f t="shared" si="137"/>
        <v>21</v>
      </c>
      <c r="I376" s="520">
        <v>1700</v>
      </c>
      <c r="J376" s="519">
        <v>1600</v>
      </c>
      <c r="K376" s="514">
        <f t="shared" si="138"/>
        <v>22</v>
      </c>
      <c r="L376" s="520">
        <v>1600</v>
      </c>
      <c r="M376" s="519">
        <v>1320</v>
      </c>
      <c r="N376" s="514">
        <f t="shared" si="139"/>
        <v>26</v>
      </c>
      <c r="O376" s="520">
        <v>1320</v>
      </c>
      <c r="P376" s="519">
        <v>1640</v>
      </c>
      <c r="Q376" s="514">
        <f t="shared" si="140"/>
        <v>20</v>
      </c>
      <c r="R376" s="520">
        <v>1620</v>
      </c>
      <c r="S376" s="519">
        <v>3060</v>
      </c>
      <c r="T376" s="514">
        <f t="shared" si="141"/>
        <v>18</v>
      </c>
      <c r="U376" s="520">
        <v>3060</v>
      </c>
      <c r="V376" s="519">
        <v>2080</v>
      </c>
      <c r="W376" s="514">
        <f t="shared" si="142"/>
        <v>22</v>
      </c>
      <c r="X376" s="520">
        <v>2080</v>
      </c>
      <c r="Y376" s="519">
        <v>2300</v>
      </c>
      <c r="Z376" s="514">
        <f t="shared" si="143"/>
        <v>19</v>
      </c>
      <c r="AA376" s="520">
        <v>2280</v>
      </c>
      <c r="AB376" s="519">
        <v>1500</v>
      </c>
      <c r="AC376" s="514">
        <f t="shared" si="144"/>
        <v>23</v>
      </c>
      <c r="AD376" s="520">
        <v>1440</v>
      </c>
      <c r="AE376" s="739">
        <v>1680</v>
      </c>
      <c r="AF376" s="514">
        <f t="shared" si="145"/>
        <v>22</v>
      </c>
      <c r="AG376" s="733">
        <v>1660</v>
      </c>
      <c r="AH376" s="740">
        <v>1440</v>
      </c>
      <c r="AI376" s="514">
        <f t="shared" si="146"/>
        <v>21</v>
      </c>
      <c r="AJ376" s="735">
        <v>1400</v>
      </c>
      <c r="AK376" s="741">
        <v>2740</v>
      </c>
      <c r="AL376" s="514">
        <f t="shared" si="147"/>
        <v>17</v>
      </c>
      <c r="AM376" s="518">
        <v>2740</v>
      </c>
      <c r="AN376" s="736">
        <f t="shared" si="148"/>
        <v>22380</v>
      </c>
      <c r="AO376" s="663">
        <f t="shared" si="149"/>
        <v>21</v>
      </c>
      <c r="AP376" s="737">
        <f t="shared" si="150"/>
        <v>22220</v>
      </c>
      <c r="AR376" s="513">
        <f t="shared" si="151"/>
        <v>10640</v>
      </c>
      <c r="AS376" s="630">
        <f t="shared" si="152"/>
        <v>21</v>
      </c>
      <c r="AT376" s="518">
        <f t="shared" si="153"/>
        <v>10620</v>
      </c>
      <c r="AU376" s="698">
        <f t="shared" si="154"/>
        <v>11740</v>
      </c>
      <c r="AV376" s="663">
        <f t="shared" si="155"/>
        <v>19</v>
      </c>
      <c r="AW376" s="518">
        <f t="shared" si="156"/>
        <v>11600</v>
      </c>
      <c r="AX376" s="513">
        <f t="shared" si="157"/>
        <v>3020</v>
      </c>
      <c r="AY376" s="663">
        <f t="shared" si="158"/>
        <v>20</v>
      </c>
      <c r="AZ376" s="518">
        <f t="shared" si="159"/>
        <v>3020</v>
      </c>
      <c r="BD376" s="497">
        <f t="shared" si="160"/>
        <v>22380</v>
      </c>
      <c r="BE376" s="694"/>
      <c r="BF376" s="498">
        <f t="shared" si="161"/>
        <v>22220</v>
      </c>
    </row>
    <row r="377" spans="1:58" ht="15.6" x14ac:dyDescent="0.2">
      <c r="A377" s="499"/>
      <c r="B377" s="478">
        <f t="shared" si="162"/>
        <v>73</v>
      </c>
      <c r="C377" s="479" t="s">
        <v>144</v>
      </c>
      <c r="D377" s="480">
        <v>260</v>
      </c>
      <c r="E377" s="685">
        <f t="shared" si="136"/>
        <v>30</v>
      </c>
      <c r="F377" s="482"/>
      <c r="G377" s="480">
        <v>300</v>
      </c>
      <c r="H377" s="685">
        <f t="shared" si="137"/>
        <v>31</v>
      </c>
      <c r="I377" s="482"/>
      <c r="J377" s="480">
        <v>300</v>
      </c>
      <c r="K377" s="685">
        <f t="shared" si="138"/>
        <v>33</v>
      </c>
      <c r="L377" s="482"/>
      <c r="M377" s="480">
        <v>260</v>
      </c>
      <c r="N377" s="685">
        <f t="shared" si="139"/>
        <v>33</v>
      </c>
      <c r="O377" s="482"/>
      <c r="P377" s="480">
        <v>260</v>
      </c>
      <c r="Q377" s="685">
        <f t="shared" si="140"/>
        <v>34</v>
      </c>
      <c r="R377" s="482"/>
      <c r="S377" s="480">
        <v>220</v>
      </c>
      <c r="T377" s="685">
        <f t="shared" si="141"/>
        <v>33</v>
      </c>
      <c r="U377" s="482"/>
      <c r="V377" s="480">
        <v>400</v>
      </c>
      <c r="W377" s="685">
        <f t="shared" si="142"/>
        <v>32</v>
      </c>
      <c r="X377" s="482"/>
      <c r="Y377" s="480">
        <v>540</v>
      </c>
      <c r="Z377" s="685">
        <f t="shared" si="143"/>
        <v>30</v>
      </c>
      <c r="AA377" s="482"/>
      <c r="AB377" s="480">
        <v>400</v>
      </c>
      <c r="AC377" s="685">
        <f t="shared" si="144"/>
        <v>30</v>
      </c>
      <c r="AD377" s="482"/>
      <c r="AE377" s="494">
        <v>420</v>
      </c>
      <c r="AF377" s="685">
        <f t="shared" si="145"/>
        <v>30</v>
      </c>
      <c r="AG377" s="728"/>
      <c r="AH377" s="729">
        <v>540</v>
      </c>
      <c r="AI377" s="685">
        <f t="shared" si="146"/>
        <v>29</v>
      </c>
      <c r="AJ377" s="730"/>
      <c r="AK377" s="491">
        <v>440</v>
      </c>
      <c r="AL377" s="685">
        <f t="shared" si="147"/>
        <v>32</v>
      </c>
      <c r="AM377" s="496"/>
      <c r="AN377" s="731">
        <f t="shared" si="148"/>
        <v>4340</v>
      </c>
      <c r="AO377" s="692">
        <f t="shared" si="149"/>
        <v>33</v>
      </c>
      <c r="AP377" s="732">
        <f t="shared" si="150"/>
        <v>0</v>
      </c>
      <c r="AR377" s="513">
        <f t="shared" si="151"/>
        <v>1600</v>
      </c>
      <c r="AS377" s="630">
        <f t="shared" si="152"/>
        <v>35</v>
      </c>
      <c r="AT377" s="515">
        <f t="shared" si="153"/>
        <v>0</v>
      </c>
      <c r="AU377" s="513">
        <f t="shared" si="154"/>
        <v>2740</v>
      </c>
      <c r="AV377" s="663">
        <f t="shared" si="155"/>
        <v>31</v>
      </c>
      <c r="AW377" s="518">
        <f t="shared" si="156"/>
        <v>0</v>
      </c>
      <c r="AX377" s="513">
        <f t="shared" si="157"/>
        <v>560</v>
      </c>
      <c r="AY377" s="663">
        <f t="shared" si="158"/>
        <v>30</v>
      </c>
      <c r="AZ377" s="518">
        <f t="shared" si="159"/>
        <v>0</v>
      </c>
      <c r="BD377" s="497">
        <f t="shared" si="160"/>
        <v>4340</v>
      </c>
      <c r="BE377" s="694"/>
      <c r="BF377" s="498">
        <f t="shared" si="161"/>
        <v>0</v>
      </c>
    </row>
    <row r="378" spans="1:58" ht="15.6" x14ac:dyDescent="0.2">
      <c r="A378" s="528"/>
      <c r="B378" s="578">
        <f t="shared" si="162"/>
        <v>74</v>
      </c>
      <c r="C378" s="579" t="s">
        <v>145</v>
      </c>
      <c r="D378" s="620">
        <v>200</v>
      </c>
      <c r="E378" s="756">
        <f t="shared" si="136"/>
        <v>31</v>
      </c>
      <c r="F378" s="622"/>
      <c r="G378" s="620">
        <v>140</v>
      </c>
      <c r="H378" s="756">
        <f t="shared" si="137"/>
        <v>34</v>
      </c>
      <c r="I378" s="622"/>
      <c r="J378" s="620">
        <v>120</v>
      </c>
      <c r="K378" s="756">
        <f t="shared" si="138"/>
        <v>38</v>
      </c>
      <c r="L378" s="622"/>
      <c r="M378" s="620">
        <v>140</v>
      </c>
      <c r="N378" s="756">
        <f t="shared" si="139"/>
        <v>37</v>
      </c>
      <c r="O378" s="622"/>
      <c r="P378" s="620">
        <v>180</v>
      </c>
      <c r="Q378" s="756">
        <f t="shared" si="140"/>
        <v>35</v>
      </c>
      <c r="R378" s="622"/>
      <c r="S378" s="620">
        <v>160</v>
      </c>
      <c r="T378" s="756">
        <f t="shared" si="141"/>
        <v>34</v>
      </c>
      <c r="U378" s="622"/>
      <c r="V378" s="620">
        <v>120</v>
      </c>
      <c r="W378" s="756">
        <f t="shared" si="142"/>
        <v>38</v>
      </c>
      <c r="X378" s="622"/>
      <c r="Y378" s="620">
        <v>100</v>
      </c>
      <c r="Z378" s="623">
        <f t="shared" si="143"/>
        <v>37</v>
      </c>
      <c r="AA378" s="622"/>
      <c r="AB378" s="620">
        <v>60</v>
      </c>
      <c r="AC378" s="623">
        <f t="shared" si="144"/>
        <v>36</v>
      </c>
      <c r="AD378" s="622"/>
      <c r="AE378" s="771">
        <v>180</v>
      </c>
      <c r="AF378" s="623">
        <f t="shared" si="145"/>
        <v>33</v>
      </c>
      <c r="AG378" s="757"/>
      <c r="AH378" s="772">
        <v>100</v>
      </c>
      <c r="AI378" s="623">
        <f t="shared" si="146"/>
        <v>34</v>
      </c>
      <c r="AJ378" s="758"/>
      <c r="AK378" s="773">
        <v>240</v>
      </c>
      <c r="AL378" s="623">
        <f t="shared" si="147"/>
        <v>36</v>
      </c>
      <c r="AM378" s="601"/>
      <c r="AN378" s="736">
        <f t="shared" si="148"/>
        <v>1740</v>
      </c>
      <c r="AO378" s="602">
        <f t="shared" si="149"/>
        <v>40</v>
      </c>
      <c r="AP378" s="759">
        <f t="shared" si="150"/>
        <v>0</v>
      </c>
      <c r="AR378" s="513">
        <f t="shared" si="151"/>
        <v>940</v>
      </c>
      <c r="AS378" s="703">
        <f t="shared" si="152"/>
        <v>38</v>
      </c>
      <c r="AT378" s="767">
        <f t="shared" si="153"/>
        <v>0</v>
      </c>
      <c r="AU378" s="698">
        <f t="shared" si="154"/>
        <v>800</v>
      </c>
      <c r="AV378" s="715">
        <f t="shared" si="155"/>
        <v>38</v>
      </c>
      <c r="AW378" s="601">
        <f t="shared" si="156"/>
        <v>0</v>
      </c>
      <c r="AX378" s="513">
        <f t="shared" si="157"/>
        <v>340</v>
      </c>
      <c r="AY378" s="715">
        <f t="shared" si="158"/>
        <v>32</v>
      </c>
      <c r="AZ378" s="601">
        <f t="shared" si="159"/>
        <v>0</v>
      </c>
      <c r="BD378" s="497">
        <f t="shared" si="160"/>
        <v>1740</v>
      </c>
      <c r="BE378" s="545"/>
      <c r="BF378" s="749">
        <f t="shared" si="161"/>
        <v>0</v>
      </c>
    </row>
    <row r="379" spans="1:58" ht="15.6" x14ac:dyDescent="0.2">
      <c r="A379" s="547" t="s">
        <v>47</v>
      </c>
      <c r="B379" s="582">
        <f t="shared" si="162"/>
        <v>75</v>
      </c>
      <c r="C379" s="583" t="s">
        <v>147</v>
      </c>
      <c r="D379" s="584">
        <v>3565</v>
      </c>
      <c r="E379" s="685">
        <f t="shared" si="136"/>
        <v>14</v>
      </c>
      <c r="F379" s="586"/>
      <c r="G379" s="584">
        <v>880</v>
      </c>
      <c r="H379" s="685">
        <f t="shared" si="137"/>
        <v>29</v>
      </c>
      <c r="I379" s="586"/>
      <c r="J379" s="584">
        <v>2210</v>
      </c>
      <c r="K379" s="685">
        <f t="shared" si="138"/>
        <v>20</v>
      </c>
      <c r="L379" s="586"/>
      <c r="M379" s="584">
        <v>5488</v>
      </c>
      <c r="N379" s="685">
        <f t="shared" si="139"/>
        <v>11</v>
      </c>
      <c r="O379" s="586"/>
      <c r="P379" s="584">
        <v>3354</v>
      </c>
      <c r="Q379" s="685">
        <f t="shared" si="140"/>
        <v>13</v>
      </c>
      <c r="R379" s="586"/>
      <c r="S379" s="584">
        <v>3557</v>
      </c>
      <c r="T379" s="685">
        <f t="shared" si="141"/>
        <v>14</v>
      </c>
      <c r="U379" s="586"/>
      <c r="V379" s="584">
        <v>3534</v>
      </c>
      <c r="W379" s="685">
        <f t="shared" si="142"/>
        <v>17</v>
      </c>
      <c r="X379" s="586"/>
      <c r="Y379" s="584">
        <v>2200</v>
      </c>
      <c r="Z379" s="685">
        <f t="shared" si="143"/>
        <v>21</v>
      </c>
      <c r="AA379" s="586"/>
      <c r="AB379" s="584">
        <v>3153</v>
      </c>
      <c r="AC379" s="685">
        <f t="shared" si="144"/>
        <v>15</v>
      </c>
      <c r="AD379" s="586"/>
      <c r="AE379" s="597">
        <v>1890</v>
      </c>
      <c r="AF379" s="685">
        <f t="shared" si="145"/>
        <v>21</v>
      </c>
      <c r="AG379" s="728"/>
      <c r="AH379" s="761">
        <v>1900</v>
      </c>
      <c r="AI379" s="685">
        <f t="shared" si="146"/>
        <v>19</v>
      </c>
      <c r="AJ379" s="730"/>
      <c r="AK379" s="594">
        <v>7186</v>
      </c>
      <c r="AL379" s="685">
        <f t="shared" si="147"/>
        <v>9</v>
      </c>
      <c r="AM379" s="496"/>
      <c r="AN379" s="762">
        <f t="shared" si="148"/>
        <v>38917</v>
      </c>
      <c r="AO379" s="692">
        <f t="shared" si="149"/>
        <v>16</v>
      </c>
      <c r="AP379" s="732">
        <f t="shared" si="150"/>
        <v>0</v>
      </c>
      <c r="AR379" s="560">
        <f t="shared" si="151"/>
        <v>19054</v>
      </c>
      <c r="AS379" s="630">
        <f t="shared" si="152"/>
        <v>17</v>
      </c>
      <c r="AT379" s="515">
        <f t="shared" si="153"/>
        <v>0</v>
      </c>
      <c r="AU379" s="702">
        <f t="shared" si="154"/>
        <v>19863</v>
      </c>
      <c r="AV379" s="663">
        <f t="shared" si="155"/>
        <v>15</v>
      </c>
      <c r="AW379" s="518">
        <f t="shared" si="156"/>
        <v>0</v>
      </c>
      <c r="AX379" s="560">
        <f t="shared" si="157"/>
        <v>4445</v>
      </c>
      <c r="AY379" s="663">
        <f t="shared" si="158"/>
        <v>16</v>
      </c>
      <c r="AZ379" s="518">
        <f t="shared" si="159"/>
        <v>0</v>
      </c>
      <c r="BD379" s="566">
        <f t="shared" si="160"/>
        <v>38917</v>
      </c>
      <c r="BE379" s="694"/>
      <c r="BF379" s="498">
        <f t="shared" si="161"/>
        <v>0</v>
      </c>
    </row>
    <row r="380" spans="1:58" ht="14.25" customHeight="1" x14ac:dyDescent="0.2">
      <c r="A380" s="499"/>
      <c r="B380" s="500">
        <f t="shared" si="162"/>
        <v>76</v>
      </c>
      <c r="C380" s="501" t="s">
        <v>148</v>
      </c>
      <c r="D380" s="519">
        <v>4480</v>
      </c>
      <c r="E380" s="514">
        <f t="shared" si="136"/>
        <v>10</v>
      </c>
      <c r="F380" s="520">
        <v>1080</v>
      </c>
      <c r="G380" s="519">
        <v>3260</v>
      </c>
      <c r="H380" s="514">
        <f t="shared" si="137"/>
        <v>15</v>
      </c>
      <c r="I380" s="520">
        <v>560</v>
      </c>
      <c r="J380" s="519">
        <v>5640</v>
      </c>
      <c r="K380" s="514">
        <f t="shared" si="138"/>
        <v>12</v>
      </c>
      <c r="L380" s="520">
        <v>2040</v>
      </c>
      <c r="M380" s="519">
        <v>4480</v>
      </c>
      <c r="N380" s="514">
        <f t="shared" si="139"/>
        <v>14</v>
      </c>
      <c r="O380" s="520">
        <v>1340</v>
      </c>
      <c r="P380" s="519">
        <v>3280</v>
      </c>
      <c r="Q380" s="514">
        <f t="shared" si="140"/>
        <v>14</v>
      </c>
      <c r="R380" s="520">
        <v>1120</v>
      </c>
      <c r="S380" s="519">
        <v>4360</v>
      </c>
      <c r="T380" s="514">
        <f t="shared" si="141"/>
        <v>13</v>
      </c>
      <c r="U380" s="520">
        <v>1680</v>
      </c>
      <c r="V380" s="519">
        <v>4240</v>
      </c>
      <c r="W380" s="505">
        <f t="shared" si="142"/>
        <v>14</v>
      </c>
      <c r="X380" s="520">
        <v>1760</v>
      </c>
      <c r="Y380" s="519">
        <v>5540</v>
      </c>
      <c r="Z380" s="514">
        <f t="shared" si="143"/>
        <v>12</v>
      </c>
      <c r="AA380" s="520">
        <v>3000</v>
      </c>
      <c r="AB380" s="519">
        <v>4660</v>
      </c>
      <c r="AC380" s="514">
        <f t="shared" si="144"/>
        <v>10</v>
      </c>
      <c r="AD380" s="520">
        <v>1880</v>
      </c>
      <c r="AE380" s="739">
        <v>6120</v>
      </c>
      <c r="AF380" s="514">
        <f t="shared" si="145"/>
        <v>7</v>
      </c>
      <c r="AG380" s="733">
        <v>1860</v>
      </c>
      <c r="AH380" s="740">
        <v>5340</v>
      </c>
      <c r="AI380" s="514">
        <f t="shared" si="146"/>
        <v>9</v>
      </c>
      <c r="AJ380" s="735">
        <v>1520</v>
      </c>
      <c r="AK380" s="741">
        <v>4840</v>
      </c>
      <c r="AL380" s="514">
        <f t="shared" si="147"/>
        <v>15</v>
      </c>
      <c r="AM380" s="518">
        <v>1880</v>
      </c>
      <c r="AN380" s="736">
        <f t="shared" si="148"/>
        <v>56240</v>
      </c>
      <c r="AO380" s="663">
        <f t="shared" si="149"/>
        <v>14</v>
      </c>
      <c r="AP380" s="737">
        <f t="shared" si="150"/>
        <v>19720</v>
      </c>
      <c r="AR380" s="513">
        <f t="shared" si="151"/>
        <v>25500</v>
      </c>
      <c r="AS380" s="630">
        <f t="shared" si="152"/>
        <v>14</v>
      </c>
      <c r="AT380" s="706">
        <f t="shared" si="153"/>
        <v>7820</v>
      </c>
      <c r="AU380" s="698">
        <f t="shared" si="154"/>
        <v>30740</v>
      </c>
      <c r="AV380" s="663">
        <f t="shared" si="155"/>
        <v>11</v>
      </c>
      <c r="AW380" s="518">
        <f t="shared" si="156"/>
        <v>11900</v>
      </c>
      <c r="AX380" s="513">
        <f t="shared" si="157"/>
        <v>7740</v>
      </c>
      <c r="AY380" s="663">
        <f t="shared" si="158"/>
        <v>14</v>
      </c>
      <c r="AZ380" s="518">
        <f t="shared" si="159"/>
        <v>1640</v>
      </c>
      <c r="BD380" s="497">
        <f t="shared" si="160"/>
        <v>56240</v>
      </c>
      <c r="BE380" s="694"/>
      <c r="BF380" s="498">
        <f t="shared" si="161"/>
        <v>19720</v>
      </c>
    </row>
    <row r="381" spans="1:58" ht="15.6" x14ac:dyDescent="0.2">
      <c r="A381" s="499"/>
      <c r="B381" s="478">
        <f t="shared" si="162"/>
        <v>77</v>
      </c>
      <c r="C381" s="479" t="s">
        <v>149</v>
      </c>
      <c r="D381" s="480">
        <v>20529</v>
      </c>
      <c r="E381" s="685">
        <f t="shared" si="136"/>
        <v>2</v>
      </c>
      <c r="F381" s="482"/>
      <c r="G381" s="480">
        <v>17617</v>
      </c>
      <c r="H381" s="685">
        <f t="shared" si="137"/>
        <v>2</v>
      </c>
      <c r="I381" s="482"/>
      <c r="J381" s="480">
        <v>25842</v>
      </c>
      <c r="K381" s="685">
        <f t="shared" si="138"/>
        <v>2</v>
      </c>
      <c r="L381" s="482"/>
      <c r="M381" s="480">
        <v>18084</v>
      </c>
      <c r="N381" s="685">
        <f t="shared" si="139"/>
        <v>2</v>
      </c>
      <c r="O381" s="482"/>
      <c r="P381" s="480">
        <v>22787</v>
      </c>
      <c r="Q381" s="685">
        <f t="shared" si="140"/>
        <v>1</v>
      </c>
      <c r="R381" s="482"/>
      <c r="S381" s="480">
        <v>22771</v>
      </c>
      <c r="T381" s="685">
        <f t="shared" si="141"/>
        <v>1</v>
      </c>
      <c r="U381" s="482"/>
      <c r="V381" s="480">
        <v>27687</v>
      </c>
      <c r="W381" s="685">
        <f t="shared" si="142"/>
        <v>1</v>
      </c>
      <c r="X381" s="482"/>
      <c r="Y381" s="480">
        <v>21515</v>
      </c>
      <c r="Z381" s="685">
        <f t="shared" si="143"/>
        <v>1</v>
      </c>
      <c r="AA381" s="482"/>
      <c r="AB381" s="480">
        <v>17429</v>
      </c>
      <c r="AC381" s="685">
        <f t="shared" si="144"/>
        <v>2</v>
      </c>
      <c r="AD381" s="482"/>
      <c r="AE381" s="494">
        <v>23850</v>
      </c>
      <c r="AF381" s="685">
        <f t="shared" si="145"/>
        <v>1</v>
      </c>
      <c r="AG381" s="728"/>
      <c r="AH381" s="729">
        <v>20409</v>
      </c>
      <c r="AI381" s="685">
        <f t="shared" si="146"/>
        <v>1</v>
      </c>
      <c r="AJ381" s="730"/>
      <c r="AK381" s="491">
        <v>22647</v>
      </c>
      <c r="AL381" s="685">
        <f t="shared" si="147"/>
        <v>1</v>
      </c>
      <c r="AM381" s="496"/>
      <c r="AN381" s="731">
        <f t="shared" si="148"/>
        <v>261167</v>
      </c>
      <c r="AO381" s="692">
        <f t="shared" si="149"/>
        <v>2</v>
      </c>
      <c r="AP381" s="732">
        <f t="shared" si="150"/>
        <v>0</v>
      </c>
      <c r="AR381" s="513">
        <f t="shared" si="151"/>
        <v>127630</v>
      </c>
      <c r="AS381" s="630">
        <f t="shared" si="152"/>
        <v>2</v>
      </c>
      <c r="AT381" s="515">
        <f t="shared" si="153"/>
        <v>0</v>
      </c>
      <c r="AU381" s="698">
        <f t="shared" si="154"/>
        <v>133537</v>
      </c>
      <c r="AV381" s="663">
        <f t="shared" si="155"/>
        <v>1</v>
      </c>
      <c r="AW381" s="518">
        <f t="shared" si="156"/>
        <v>0</v>
      </c>
      <c r="AX381" s="513">
        <f t="shared" si="157"/>
        <v>38146</v>
      </c>
      <c r="AY381" s="663">
        <f t="shared" si="158"/>
        <v>2</v>
      </c>
      <c r="AZ381" s="518">
        <f t="shared" si="159"/>
        <v>0</v>
      </c>
      <c r="BD381" s="497">
        <f t="shared" si="160"/>
        <v>261167</v>
      </c>
      <c r="BE381" s="694"/>
      <c r="BF381" s="498">
        <f t="shared" si="161"/>
        <v>0</v>
      </c>
    </row>
    <row r="382" spans="1:58" ht="15.6" x14ac:dyDescent="0.2">
      <c r="A382" s="499"/>
      <c r="B382" s="500">
        <f t="shared" si="162"/>
        <v>78</v>
      </c>
      <c r="C382" s="501" t="s">
        <v>150</v>
      </c>
      <c r="D382" s="502">
        <v>180</v>
      </c>
      <c r="E382" s="774">
        <f t="shared" si="136"/>
        <v>32</v>
      </c>
      <c r="F382" s="504"/>
      <c r="G382" s="502">
        <v>1430</v>
      </c>
      <c r="H382" s="774">
        <f t="shared" si="137"/>
        <v>23</v>
      </c>
      <c r="I382" s="504"/>
      <c r="J382" s="502">
        <v>1386</v>
      </c>
      <c r="K382" s="514">
        <f t="shared" si="138"/>
        <v>25</v>
      </c>
      <c r="L382" s="504"/>
      <c r="M382" s="502">
        <v>2588</v>
      </c>
      <c r="N382" s="514">
        <f t="shared" si="139"/>
        <v>22</v>
      </c>
      <c r="O382" s="504"/>
      <c r="P382" s="502">
        <v>1321</v>
      </c>
      <c r="Q382" s="514">
        <f t="shared" si="140"/>
        <v>23</v>
      </c>
      <c r="R382" s="504"/>
      <c r="S382" s="502">
        <v>1416</v>
      </c>
      <c r="T382" s="514">
        <f t="shared" si="141"/>
        <v>21</v>
      </c>
      <c r="U382" s="504"/>
      <c r="V382" s="502">
        <v>1385</v>
      </c>
      <c r="W382" s="514">
        <f t="shared" si="142"/>
        <v>24</v>
      </c>
      <c r="X382" s="504"/>
      <c r="Y382" s="502">
        <v>140</v>
      </c>
      <c r="Z382" s="514">
        <f t="shared" si="143"/>
        <v>36</v>
      </c>
      <c r="AA382" s="504"/>
      <c r="AB382" s="502">
        <v>2665</v>
      </c>
      <c r="AC382" s="514">
        <f t="shared" si="144"/>
        <v>18</v>
      </c>
      <c r="AD382" s="504"/>
      <c r="AE382" s="516">
        <v>1413</v>
      </c>
      <c r="AF382" s="514">
        <f t="shared" si="145"/>
        <v>23</v>
      </c>
      <c r="AG382" s="733"/>
      <c r="AH382" s="734">
        <v>1408</v>
      </c>
      <c r="AI382" s="514">
        <f t="shared" si="146"/>
        <v>22</v>
      </c>
      <c r="AJ382" s="735"/>
      <c r="AK382" s="513">
        <v>1375</v>
      </c>
      <c r="AL382" s="514">
        <f t="shared" si="147"/>
        <v>24</v>
      </c>
      <c r="AM382" s="518"/>
      <c r="AN382" s="736">
        <f t="shared" si="148"/>
        <v>16707</v>
      </c>
      <c r="AO382" s="663">
        <f t="shared" si="149"/>
        <v>24</v>
      </c>
      <c r="AP382" s="737">
        <f t="shared" si="150"/>
        <v>0</v>
      </c>
      <c r="AR382" s="513">
        <f t="shared" si="151"/>
        <v>8321</v>
      </c>
      <c r="AS382" s="630">
        <f t="shared" si="152"/>
        <v>24</v>
      </c>
      <c r="AT382" s="706">
        <f t="shared" si="153"/>
        <v>0</v>
      </c>
      <c r="AU382" s="698">
        <f t="shared" si="154"/>
        <v>8386</v>
      </c>
      <c r="AV382" s="663">
        <f t="shared" si="155"/>
        <v>22</v>
      </c>
      <c r="AW382" s="518">
        <f t="shared" si="156"/>
        <v>0</v>
      </c>
      <c r="AX382" s="513">
        <f t="shared" si="157"/>
        <v>1610</v>
      </c>
      <c r="AY382" s="663">
        <f t="shared" si="158"/>
        <v>26</v>
      </c>
      <c r="AZ382" s="518">
        <f t="shared" si="159"/>
        <v>0</v>
      </c>
      <c r="BD382" s="497">
        <f t="shared" si="160"/>
        <v>16707</v>
      </c>
      <c r="BE382" s="694"/>
      <c r="BF382" s="498">
        <f t="shared" si="161"/>
        <v>0</v>
      </c>
    </row>
    <row r="383" spans="1:58" ht="15.6" x14ac:dyDescent="0.2">
      <c r="A383" s="499"/>
      <c r="B383" s="478">
        <f t="shared" si="162"/>
        <v>79</v>
      </c>
      <c r="C383" s="479" t="s">
        <v>151</v>
      </c>
      <c r="D383" s="480"/>
      <c r="E383" s="685" t="e">
        <f t="shared" si="136"/>
        <v>#N/A</v>
      </c>
      <c r="F383" s="482"/>
      <c r="G383" s="480">
        <v>20</v>
      </c>
      <c r="H383" s="685">
        <f t="shared" si="137"/>
        <v>41</v>
      </c>
      <c r="I383" s="482"/>
      <c r="J383" s="480"/>
      <c r="K383" s="685" t="e">
        <f t="shared" si="138"/>
        <v>#N/A</v>
      </c>
      <c r="L383" s="482"/>
      <c r="M383" s="480"/>
      <c r="N383" s="685" t="e">
        <f t="shared" si="139"/>
        <v>#N/A</v>
      </c>
      <c r="O383" s="482"/>
      <c r="P383" s="480"/>
      <c r="Q383" s="685" t="e">
        <f t="shared" si="140"/>
        <v>#N/A</v>
      </c>
      <c r="R383" s="482"/>
      <c r="S383" s="480"/>
      <c r="T383" s="685" t="e">
        <f t="shared" si="141"/>
        <v>#N/A</v>
      </c>
      <c r="U383" s="482"/>
      <c r="V383" s="480">
        <v>1671</v>
      </c>
      <c r="W383" s="685">
        <f t="shared" si="142"/>
        <v>23</v>
      </c>
      <c r="X383" s="482"/>
      <c r="Y383" s="480">
        <v>1341</v>
      </c>
      <c r="Z383" s="685">
        <f t="shared" si="143"/>
        <v>23</v>
      </c>
      <c r="AA383" s="482"/>
      <c r="AB383" s="480">
        <v>2796</v>
      </c>
      <c r="AC383" s="685">
        <f t="shared" si="144"/>
        <v>17</v>
      </c>
      <c r="AD383" s="482"/>
      <c r="AE383" s="494">
        <v>3086</v>
      </c>
      <c r="AF383" s="685">
        <f t="shared" si="145"/>
        <v>16</v>
      </c>
      <c r="AG383" s="728"/>
      <c r="AH383" s="729">
        <v>3100</v>
      </c>
      <c r="AI383" s="685">
        <f t="shared" si="146"/>
        <v>16</v>
      </c>
      <c r="AJ383" s="730"/>
      <c r="AK383" s="491">
        <v>2454</v>
      </c>
      <c r="AL383" s="685">
        <f t="shared" si="147"/>
        <v>20</v>
      </c>
      <c r="AM383" s="496"/>
      <c r="AN383" s="731">
        <f t="shared" si="148"/>
        <v>14468</v>
      </c>
      <c r="AO383" s="692">
        <f t="shared" si="149"/>
        <v>26</v>
      </c>
      <c r="AP383" s="732">
        <f t="shared" si="150"/>
        <v>0</v>
      </c>
      <c r="AR383" s="513">
        <f t="shared" si="151"/>
        <v>20</v>
      </c>
      <c r="AS383" s="630">
        <f t="shared" si="152"/>
        <v>49</v>
      </c>
      <c r="AT383" s="515">
        <f t="shared" si="153"/>
        <v>0</v>
      </c>
      <c r="AU383" s="698">
        <f t="shared" si="154"/>
        <v>14448</v>
      </c>
      <c r="AV383" s="663">
        <f t="shared" si="155"/>
        <v>17</v>
      </c>
      <c r="AW383" s="518">
        <f t="shared" si="156"/>
        <v>0</v>
      </c>
      <c r="AX383" s="513">
        <f t="shared" si="157"/>
        <v>20</v>
      </c>
      <c r="AY383" s="663">
        <f t="shared" si="158"/>
        <v>40</v>
      </c>
      <c r="AZ383" s="518">
        <f t="shared" si="159"/>
        <v>0</v>
      </c>
      <c r="BD383" s="497">
        <f t="shared" si="160"/>
        <v>14468</v>
      </c>
      <c r="BE383" s="694"/>
      <c r="BF383" s="498">
        <f t="shared" si="161"/>
        <v>0</v>
      </c>
    </row>
    <row r="384" spans="1:58" ht="15.6" x14ac:dyDescent="0.2">
      <c r="A384" s="499"/>
      <c r="B384" s="500">
        <f t="shared" si="162"/>
        <v>80</v>
      </c>
      <c r="C384" s="501" t="s">
        <v>152</v>
      </c>
      <c r="D384" s="502">
        <v>2100</v>
      </c>
      <c r="E384" s="514">
        <f t="shared" si="136"/>
        <v>18</v>
      </c>
      <c r="F384" s="504"/>
      <c r="G384" s="502">
        <v>2000</v>
      </c>
      <c r="H384" s="514">
        <f t="shared" si="137"/>
        <v>20</v>
      </c>
      <c r="I384" s="504"/>
      <c r="J384" s="502">
        <v>2620</v>
      </c>
      <c r="K384" s="514">
        <f t="shared" si="138"/>
        <v>19</v>
      </c>
      <c r="L384" s="504">
        <v>100</v>
      </c>
      <c r="M384" s="502">
        <v>2166</v>
      </c>
      <c r="N384" s="514">
        <f t="shared" si="139"/>
        <v>23</v>
      </c>
      <c r="O384" s="504"/>
      <c r="P384" s="502">
        <v>1900</v>
      </c>
      <c r="Q384" s="514">
        <f t="shared" si="140"/>
        <v>18</v>
      </c>
      <c r="R384" s="504"/>
      <c r="S384" s="502">
        <v>2240</v>
      </c>
      <c r="T384" s="514">
        <f t="shared" si="141"/>
        <v>19</v>
      </c>
      <c r="U384" s="504"/>
      <c r="V384" s="502">
        <v>2260</v>
      </c>
      <c r="W384" s="514">
        <f t="shared" si="142"/>
        <v>20</v>
      </c>
      <c r="X384" s="504"/>
      <c r="Y384" s="502">
        <v>2480</v>
      </c>
      <c r="Z384" s="514">
        <f t="shared" si="143"/>
        <v>18</v>
      </c>
      <c r="AA384" s="504"/>
      <c r="AB384" s="502">
        <v>1980</v>
      </c>
      <c r="AC384" s="514">
        <f t="shared" si="144"/>
        <v>20</v>
      </c>
      <c r="AD384" s="504"/>
      <c r="AE384" s="516">
        <v>2580</v>
      </c>
      <c r="AF384" s="514">
        <f t="shared" si="145"/>
        <v>19</v>
      </c>
      <c r="AG384" s="733">
        <v>40</v>
      </c>
      <c r="AH384" s="734">
        <v>2400</v>
      </c>
      <c r="AI384" s="514">
        <f t="shared" si="146"/>
        <v>17</v>
      </c>
      <c r="AJ384" s="735"/>
      <c r="AK384" s="513">
        <v>2500</v>
      </c>
      <c r="AL384" s="514">
        <f t="shared" si="147"/>
        <v>19</v>
      </c>
      <c r="AM384" s="518">
        <v>40</v>
      </c>
      <c r="AN384" s="736">
        <f t="shared" si="148"/>
        <v>27226</v>
      </c>
      <c r="AO384" s="663">
        <f t="shared" si="149"/>
        <v>19</v>
      </c>
      <c r="AP384" s="737">
        <f t="shared" si="150"/>
        <v>180</v>
      </c>
      <c r="AR384" s="513">
        <f t="shared" si="151"/>
        <v>13026</v>
      </c>
      <c r="AS384" s="630">
        <f t="shared" si="152"/>
        <v>19</v>
      </c>
      <c r="AT384" s="706">
        <f t="shared" si="153"/>
        <v>100</v>
      </c>
      <c r="AU384" s="698">
        <f t="shared" si="154"/>
        <v>14200</v>
      </c>
      <c r="AV384" s="663">
        <f t="shared" si="155"/>
        <v>18</v>
      </c>
      <c r="AW384" s="518">
        <f t="shared" si="156"/>
        <v>80</v>
      </c>
      <c r="AX384" s="513">
        <f t="shared" si="157"/>
        <v>4100</v>
      </c>
      <c r="AY384" s="663">
        <f t="shared" si="158"/>
        <v>17</v>
      </c>
      <c r="AZ384" s="518">
        <f t="shared" si="159"/>
        <v>0</v>
      </c>
      <c r="BD384" s="497">
        <f t="shared" si="160"/>
        <v>27226</v>
      </c>
      <c r="BE384" s="694"/>
      <c r="BF384" s="498">
        <f t="shared" si="161"/>
        <v>180</v>
      </c>
    </row>
    <row r="385" spans="1:58" ht="15.6" x14ac:dyDescent="0.2">
      <c r="A385" s="528"/>
      <c r="B385" s="529">
        <f t="shared" si="162"/>
        <v>81</v>
      </c>
      <c r="C385" s="530" t="s">
        <v>153</v>
      </c>
      <c r="D385" s="531">
        <v>5994</v>
      </c>
      <c r="E385" s="685">
        <f t="shared" si="136"/>
        <v>6</v>
      </c>
      <c r="F385" s="533">
        <v>140</v>
      </c>
      <c r="G385" s="531">
        <v>5233</v>
      </c>
      <c r="H385" s="685">
        <f t="shared" si="137"/>
        <v>10</v>
      </c>
      <c r="I385" s="533">
        <v>500</v>
      </c>
      <c r="J385" s="531">
        <v>9292</v>
      </c>
      <c r="K385" s="685">
        <f t="shared" si="138"/>
        <v>6</v>
      </c>
      <c r="L385" s="533">
        <v>1700</v>
      </c>
      <c r="M385" s="531">
        <v>7273</v>
      </c>
      <c r="N385" s="685">
        <f t="shared" si="139"/>
        <v>7</v>
      </c>
      <c r="O385" s="533">
        <v>660</v>
      </c>
      <c r="P385" s="531">
        <v>5986</v>
      </c>
      <c r="Q385" s="685">
        <f t="shared" si="140"/>
        <v>6</v>
      </c>
      <c r="R385" s="533">
        <v>500</v>
      </c>
      <c r="S385" s="531">
        <v>7375</v>
      </c>
      <c r="T385" s="685">
        <f t="shared" si="141"/>
        <v>7</v>
      </c>
      <c r="U385" s="533">
        <v>400</v>
      </c>
      <c r="V385" s="531">
        <v>6586</v>
      </c>
      <c r="W385" s="685">
        <f t="shared" si="142"/>
        <v>9</v>
      </c>
      <c r="X385" s="533">
        <v>360</v>
      </c>
      <c r="Y385" s="531">
        <v>6857</v>
      </c>
      <c r="Z385" s="685">
        <f t="shared" si="143"/>
        <v>7</v>
      </c>
      <c r="AA385" s="533">
        <v>860</v>
      </c>
      <c r="AB385" s="531">
        <v>5426</v>
      </c>
      <c r="AC385" s="685">
        <f t="shared" si="144"/>
        <v>7</v>
      </c>
      <c r="AD385" s="533">
        <v>300</v>
      </c>
      <c r="AE385" s="742">
        <v>5531</v>
      </c>
      <c r="AF385" s="685">
        <f t="shared" si="145"/>
        <v>10</v>
      </c>
      <c r="AG385" s="728">
        <v>360</v>
      </c>
      <c r="AH385" s="744">
        <v>8044</v>
      </c>
      <c r="AI385" s="685">
        <f t="shared" si="146"/>
        <v>7</v>
      </c>
      <c r="AJ385" s="730">
        <v>100</v>
      </c>
      <c r="AK385" s="746">
        <v>8376</v>
      </c>
      <c r="AL385" s="685">
        <f t="shared" si="147"/>
        <v>5</v>
      </c>
      <c r="AM385" s="496">
        <v>280</v>
      </c>
      <c r="AN385" s="731">
        <f t="shared" si="148"/>
        <v>81973</v>
      </c>
      <c r="AO385" s="692">
        <f t="shared" si="149"/>
        <v>7</v>
      </c>
      <c r="AP385" s="732">
        <f t="shared" si="150"/>
        <v>6160</v>
      </c>
      <c r="AR385" s="513">
        <f t="shared" si="151"/>
        <v>41153</v>
      </c>
      <c r="AS385" s="630">
        <f t="shared" si="152"/>
        <v>7</v>
      </c>
      <c r="AT385" s="518">
        <f t="shared" si="153"/>
        <v>3900</v>
      </c>
      <c r="AU385" s="698">
        <f t="shared" si="154"/>
        <v>40820</v>
      </c>
      <c r="AV385" s="663">
        <f>RANK(AU385,$AU$305:$AU$385)</f>
        <v>7</v>
      </c>
      <c r="AW385" s="518">
        <f t="shared" si="156"/>
        <v>2260</v>
      </c>
      <c r="AX385" s="513">
        <f t="shared" si="157"/>
        <v>11227</v>
      </c>
      <c r="AY385" s="663" t="e">
        <f t="shared" si="158"/>
        <v>#N/A</v>
      </c>
      <c r="AZ385" s="518">
        <f t="shared" si="159"/>
        <v>640</v>
      </c>
      <c r="BD385" s="497">
        <f t="shared" si="160"/>
        <v>81973</v>
      </c>
      <c r="BE385" s="694"/>
      <c r="BF385" s="498">
        <f t="shared" si="161"/>
        <v>6160</v>
      </c>
    </row>
    <row r="386" spans="1:58" ht="16.2" thickBot="1" x14ac:dyDescent="0.25">
      <c r="A386" s="633" t="s">
        <v>3</v>
      </c>
      <c r="B386" s="634">
        <f t="shared" si="162"/>
        <v>82</v>
      </c>
      <c r="C386" s="635" t="s">
        <v>154</v>
      </c>
      <c r="D386" s="775"/>
      <c r="E386" s="718"/>
      <c r="F386" s="776"/>
      <c r="G386" s="775"/>
      <c r="H386" s="718"/>
      <c r="I386" s="776"/>
      <c r="J386" s="775"/>
      <c r="K386" s="718"/>
      <c r="L386" s="776"/>
      <c r="M386" s="775"/>
      <c r="N386" s="718"/>
      <c r="O386" s="776"/>
      <c r="P386" s="775"/>
      <c r="Q386" s="718"/>
      <c r="R386" s="776"/>
      <c r="S386" s="775"/>
      <c r="T386" s="718"/>
      <c r="U386" s="776"/>
      <c r="V386" s="775"/>
      <c r="W386" s="718"/>
      <c r="X386" s="776"/>
      <c r="Y386" s="775"/>
      <c r="Z386" s="718"/>
      <c r="AA386" s="776"/>
      <c r="AB386" s="775"/>
      <c r="AC386" s="718"/>
      <c r="AD386" s="776"/>
      <c r="AE386" s="775"/>
      <c r="AF386" s="718"/>
      <c r="AG386" s="776"/>
      <c r="AH386" s="777"/>
      <c r="AI386" s="718"/>
      <c r="AJ386" s="778"/>
      <c r="AK386" s="717"/>
      <c r="AL386" s="718"/>
      <c r="AM386" s="649"/>
      <c r="AN386" s="779">
        <f t="shared" si="148"/>
        <v>0</v>
      </c>
      <c r="AO386" s="780"/>
      <c r="AP386" s="781">
        <f t="shared" si="150"/>
        <v>0</v>
      </c>
      <c r="AR386" s="647">
        <f t="shared" si="151"/>
        <v>0</v>
      </c>
      <c r="AS386" s="720"/>
      <c r="AT386" s="649">
        <f t="shared" si="153"/>
        <v>0</v>
      </c>
      <c r="AU386" s="721">
        <f t="shared" si="154"/>
        <v>0</v>
      </c>
      <c r="AV386" s="718"/>
      <c r="AW386" s="649">
        <f t="shared" si="156"/>
        <v>0</v>
      </c>
      <c r="AX386" s="647">
        <f t="shared" si="157"/>
        <v>0</v>
      </c>
      <c r="AY386" s="722"/>
      <c r="AZ386" s="649">
        <f t="shared" si="159"/>
        <v>0</v>
      </c>
      <c r="BD386" s="652">
        <f t="shared" si="160"/>
        <v>0</v>
      </c>
      <c r="BE386" s="723"/>
      <c r="BF386" s="654">
        <f t="shared" si="161"/>
        <v>0</v>
      </c>
    </row>
    <row r="387" spans="1:58" ht="16.2" thickTop="1" x14ac:dyDescent="0.2">
      <c r="A387" s="3"/>
      <c r="B387" s="668" t="s">
        <v>159</v>
      </c>
      <c r="C387" s="724"/>
      <c r="D387" s="782"/>
      <c r="E387" s="782"/>
      <c r="F387" s="782"/>
      <c r="G387" s="783"/>
      <c r="H387" s="782"/>
      <c r="I387" s="783"/>
      <c r="J387" s="782"/>
      <c r="K387" s="782"/>
      <c r="L387" s="782"/>
      <c r="M387" s="783"/>
      <c r="N387" s="782"/>
      <c r="O387" s="783"/>
      <c r="P387" s="783"/>
      <c r="Q387" s="782"/>
      <c r="R387" s="783"/>
      <c r="S387" s="783"/>
      <c r="T387" s="783"/>
      <c r="U387" s="783"/>
      <c r="V387" s="783"/>
      <c r="W387" s="782"/>
      <c r="X387" s="783"/>
      <c r="Y387" s="783"/>
      <c r="Z387" s="782"/>
      <c r="AA387" s="783"/>
      <c r="AB387" s="783"/>
      <c r="AC387" s="782"/>
      <c r="AD387" s="783"/>
      <c r="AE387" s="783"/>
      <c r="AF387" s="782"/>
      <c r="AG387" s="783"/>
      <c r="AH387" s="726"/>
      <c r="AI387" s="782"/>
      <c r="AJ387" s="784"/>
      <c r="AK387" s="665"/>
      <c r="AL387" s="783"/>
      <c r="AM387" s="783"/>
      <c r="AN387" s="665"/>
      <c r="AO387" s="783"/>
      <c r="AP387" s="783"/>
      <c r="AR387" s="662"/>
      <c r="AS387" s="782"/>
      <c r="AT387" s="782"/>
      <c r="AU387" s="663"/>
      <c r="AV387" s="783"/>
      <c r="AW387" s="783"/>
      <c r="AX387" s="665"/>
      <c r="AY387" s="785"/>
      <c r="AZ387" s="783"/>
      <c r="BD387" s="666"/>
      <c r="BE387" s="786"/>
      <c r="BF387" s="786"/>
    </row>
    <row r="388" spans="1:58" ht="16.2" thickBot="1" x14ac:dyDescent="0.25">
      <c r="A388" s="724"/>
      <c r="B388" s="655"/>
      <c r="C388" s="724"/>
      <c r="D388" s="782"/>
      <c r="E388" s="782"/>
      <c r="F388" s="782"/>
      <c r="G388" s="783"/>
      <c r="H388" s="782"/>
      <c r="I388" s="783"/>
      <c r="J388" s="782"/>
      <c r="K388" s="782"/>
      <c r="L388" s="782"/>
      <c r="M388" s="783"/>
      <c r="N388" s="782"/>
      <c r="O388" s="783"/>
      <c r="P388" s="783"/>
      <c r="Q388" s="782"/>
      <c r="R388" s="783"/>
      <c r="S388" s="783"/>
      <c r="T388" s="783"/>
      <c r="U388" s="783"/>
      <c r="V388" s="783"/>
      <c r="W388" s="782"/>
      <c r="X388" s="783"/>
      <c r="Y388" s="783"/>
      <c r="Z388" s="782"/>
      <c r="AA388" s="783"/>
      <c r="AB388" s="783"/>
      <c r="AC388" s="782"/>
      <c r="AD388" s="783"/>
      <c r="AE388" s="783"/>
      <c r="AF388" s="782"/>
      <c r="AG388" s="783"/>
      <c r="AH388" s="726"/>
      <c r="AI388" s="782"/>
      <c r="AJ388" s="784"/>
      <c r="AK388" s="665"/>
      <c r="AL388" s="783"/>
      <c r="AM388" s="783"/>
      <c r="AN388" s="665"/>
      <c r="AO388" s="783"/>
      <c r="AP388" s="783"/>
      <c r="AR388" s="662"/>
      <c r="AS388" s="782"/>
      <c r="AT388" s="782"/>
      <c r="AU388" s="663"/>
      <c r="AV388" s="783"/>
      <c r="AW388" s="783"/>
      <c r="AX388" s="665"/>
      <c r="AY388" s="785"/>
      <c r="AZ388" s="783"/>
      <c r="BD388" s="666"/>
      <c r="BE388" s="786"/>
      <c r="BF388" s="786"/>
    </row>
    <row r="389" spans="1:58" s="3" customFormat="1" ht="14.25" customHeight="1" thickTop="1" x14ac:dyDescent="0.2">
      <c r="A389" s="416" t="s">
        <v>160</v>
      </c>
      <c r="B389" s="417"/>
      <c r="C389" s="418"/>
      <c r="D389" s="416" t="s">
        <v>7</v>
      </c>
      <c r="E389" s="417"/>
      <c r="F389" s="419"/>
      <c r="G389" s="416" t="s">
        <v>8</v>
      </c>
      <c r="H389" s="417"/>
      <c r="I389" s="420"/>
      <c r="J389" s="416" t="s">
        <v>9</v>
      </c>
      <c r="K389" s="417"/>
      <c r="L389" s="420"/>
      <c r="M389" s="416" t="s">
        <v>10</v>
      </c>
      <c r="N389" s="417"/>
      <c r="O389" s="420"/>
      <c r="P389" s="416" t="s">
        <v>11</v>
      </c>
      <c r="Q389" s="417"/>
      <c r="R389" s="421"/>
      <c r="S389" s="416" t="s">
        <v>12</v>
      </c>
      <c r="T389" s="417"/>
      <c r="U389" s="420"/>
      <c r="V389" s="416" t="s">
        <v>13</v>
      </c>
      <c r="W389" s="417"/>
      <c r="X389" s="420"/>
      <c r="Y389" s="416" t="s">
        <v>14</v>
      </c>
      <c r="Z389" s="417"/>
      <c r="AA389" s="420"/>
      <c r="AB389" s="416" t="s">
        <v>15</v>
      </c>
      <c r="AC389" s="417"/>
      <c r="AD389" s="420"/>
      <c r="AE389" s="416" t="s">
        <v>16</v>
      </c>
      <c r="AF389" s="417"/>
      <c r="AG389" s="422"/>
      <c r="AH389" s="416" t="s">
        <v>17</v>
      </c>
      <c r="AI389" s="417"/>
      <c r="AJ389" s="423"/>
      <c r="AK389" s="416" t="s">
        <v>18</v>
      </c>
      <c r="AL389" s="417"/>
      <c r="AM389" s="420"/>
      <c r="AN389" s="425" t="s">
        <v>19</v>
      </c>
      <c r="AO389" s="426"/>
      <c r="AP389" s="427"/>
      <c r="AR389" s="428" t="s">
        <v>20</v>
      </c>
      <c r="AS389" s="429"/>
      <c r="AT389" s="430"/>
      <c r="AU389" s="431" t="s">
        <v>21</v>
      </c>
      <c r="AV389" s="432"/>
      <c r="AW389" s="430"/>
      <c r="AX389" s="428" t="s">
        <v>22</v>
      </c>
      <c r="AY389" s="429"/>
      <c r="AZ389" s="430"/>
      <c r="BD389" s="433" t="s">
        <v>23</v>
      </c>
      <c r="BE389" s="434"/>
      <c r="BF389" s="435"/>
    </row>
    <row r="390" spans="1:58" s="3" customFormat="1" ht="14.25" customHeight="1" x14ac:dyDescent="0.2">
      <c r="A390" s="436"/>
      <c r="B390" s="437"/>
      <c r="C390" s="438"/>
      <c r="D390" s="436"/>
      <c r="E390" s="437"/>
      <c r="F390" s="439" t="s">
        <v>59</v>
      </c>
      <c r="G390" s="440"/>
      <c r="H390" s="441"/>
      <c r="I390" s="439" t="s">
        <v>59</v>
      </c>
      <c r="J390" s="440"/>
      <c r="K390" s="441"/>
      <c r="L390" s="439" t="s">
        <v>59</v>
      </c>
      <c r="M390" s="440"/>
      <c r="N390" s="441"/>
      <c r="O390" s="439" t="s">
        <v>59</v>
      </c>
      <c r="P390" s="440"/>
      <c r="Q390" s="441"/>
      <c r="R390" s="439" t="s">
        <v>59</v>
      </c>
      <c r="S390" s="440"/>
      <c r="T390" s="441"/>
      <c r="U390" s="439" t="s">
        <v>59</v>
      </c>
      <c r="V390" s="440"/>
      <c r="W390" s="441"/>
      <c r="X390" s="439" t="s">
        <v>59</v>
      </c>
      <c r="Y390" s="440"/>
      <c r="Z390" s="441"/>
      <c r="AA390" s="439" t="s">
        <v>59</v>
      </c>
      <c r="AB390" s="440"/>
      <c r="AC390" s="441"/>
      <c r="AD390" s="439" t="s">
        <v>59</v>
      </c>
      <c r="AE390" s="440"/>
      <c r="AF390" s="441"/>
      <c r="AG390" s="439" t="s">
        <v>59</v>
      </c>
      <c r="AH390" s="440"/>
      <c r="AI390" s="441"/>
      <c r="AJ390" s="439" t="s">
        <v>59</v>
      </c>
      <c r="AK390" s="440"/>
      <c r="AL390" s="441"/>
      <c r="AM390" s="442" t="s">
        <v>59</v>
      </c>
      <c r="AN390" s="443"/>
      <c r="AO390" s="444"/>
      <c r="AP390" s="442" t="s">
        <v>59</v>
      </c>
      <c r="AR390" s="445"/>
      <c r="AS390" s="446"/>
      <c r="AT390" s="447" t="s">
        <v>25</v>
      </c>
      <c r="AU390" s="448"/>
      <c r="AV390" s="449"/>
      <c r="AW390" s="447" t="s">
        <v>25</v>
      </c>
      <c r="AX390" s="450"/>
      <c r="AY390" s="451"/>
      <c r="AZ390" s="447" t="s">
        <v>25</v>
      </c>
      <c r="BD390" s="452"/>
      <c r="BE390" s="453"/>
      <c r="BF390" s="454" t="s">
        <v>27</v>
      </c>
    </row>
    <row r="391" spans="1:58" s="3" customFormat="1" ht="20.25" customHeight="1" thickBot="1" x14ac:dyDescent="0.3">
      <c r="A391" s="455" t="s">
        <v>60</v>
      </c>
      <c r="B391" s="456"/>
      <c r="C391" s="457"/>
      <c r="D391" s="458">
        <f>SUM(D392:D473)</f>
        <v>355869</v>
      </c>
      <c r="E391" s="459" t="s">
        <v>64</v>
      </c>
      <c r="F391" s="460">
        <f>SUM(F392:F473)</f>
        <v>14723</v>
      </c>
      <c r="G391" s="458">
        <f>SUM(G392:G473)</f>
        <v>352977</v>
      </c>
      <c r="H391" s="461" t="s">
        <v>63</v>
      </c>
      <c r="I391" s="460">
        <f>SUM(I392:I473)</f>
        <v>19106</v>
      </c>
      <c r="J391" s="458">
        <f>SUM(J392:J473)</f>
        <v>433469</v>
      </c>
      <c r="K391" s="461" t="s">
        <v>63</v>
      </c>
      <c r="L391" s="460">
        <f>SUM(L392:L473)</f>
        <v>19754</v>
      </c>
      <c r="M391" s="458">
        <f>SUM(M392:M473)</f>
        <v>383692</v>
      </c>
      <c r="N391" s="461" t="s">
        <v>63</v>
      </c>
      <c r="O391" s="460">
        <f>SUM(O392:O473)</f>
        <v>16671</v>
      </c>
      <c r="P391" s="458">
        <f>SUM(P392:P473)</f>
        <v>321655</v>
      </c>
      <c r="Q391" s="461" t="s">
        <v>63</v>
      </c>
      <c r="R391" s="460">
        <f>SUM(R392:R473)</f>
        <v>18205</v>
      </c>
      <c r="S391" s="458">
        <f>SUM(S392:S473)</f>
        <v>340708</v>
      </c>
      <c r="T391" s="459" t="s">
        <v>64</v>
      </c>
      <c r="U391" s="460">
        <f>SUM(U392:U473)</f>
        <v>17298</v>
      </c>
      <c r="V391" s="458">
        <f>SUM(V392:V473)</f>
        <v>383026</v>
      </c>
      <c r="W391" s="459" t="s">
        <v>64</v>
      </c>
      <c r="X391" s="460">
        <f>SUM(X392:X473)</f>
        <v>18763</v>
      </c>
      <c r="Y391" s="458">
        <f>SUM(Y392:Y473)</f>
        <v>412526</v>
      </c>
      <c r="Z391" s="461" t="s">
        <v>63</v>
      </c>
      <c r="AA391" s="460">
        <f>SUM(AA392:AA473)</f>
        <v>23864</v>
      </c>
      <c r="AB391" s="458">
        <f>SUM(AB392:AB473)</f>
        <v>349302</v>
      </c>
      <c r="AC391" s="461" t="s">
        <v>63</v>
      </c>
      <c r="AD391" s="460">
        <f>SUM(AD392:AD473)</f>
        <v>16238</v>
      </c>
      <c r="AE391" s="458">
        <f>SUM(AE392:AE473)</f>
        <v>407074</v>
      </c>
      <c r="AF391" s="461" t="s">
        <v>63</v>
      </c>
      <c r="AG391" s="460">
        <f>SUM(AG392:AG473)</f>
        <v>23590</v>
      </c>
      <c r="AH391" s="464">
        <f>SUM(AH392:AH473)</f>
        <v>409014</v>
      </c>
      <c r="AI391" s="461" t="s">
        <v>63</v>
      </c>
      <c r="AJ391" s="465">
        <f>SUM(AJ392:AJ473)</f>
        <v>22355</v>
      </c>
      <c r="AK391" s="458">
        <f>SUM(AK392:AK473)</f>
        <v>414039</v>
      </c>
      <c r="AL391" s="459" t="s">
        <v>64</v>
      </c>
      <c r="AM391" s="460">
        <f>SUM(AM392:AM473)</f>
        <v>16964</v>
      </c>
      <c r="AN391" s="466">
        <f>SUM(AN392:AN473)</f>
        <v>4563351</v>
      </c>
      <c r="AO391" s="459" t="s">
        <v>64</v>
      </c>
      <c r="AP391" s="467">
        <f>SUM(AP392:AP473)</f>
        <v>227531</v>
      </c>
      <c r="AQ391" s="14"/>
      <c r="AR391" s="468">
        <f>SUM(AR392:AR473)</f>
        <v>2188370</v>
      </c>
      <c r="AS391" s="680" t="s">
        <v>65</v>
      </c>
      <c r="AT391" s="460">
        <f>SUM(AT392:AT473)</f>
        <v>105757</v>
      </c>
      <c r="AU391" s="470">
        <f>SUM(AU392:AU473)</f>
        <v>2374981</v>
      </c>
      <c r="AV391" s="680" t="s">
        <v>65</v>
      </c>
      <c r="AW391" s="460">
        <f>SUM(AW392:AW473)</f>
        <v>121774</v>
      </c>
      <c r="AX391" s="471">
        <f>SUM(AX392:AX473)</f>
        <v>708846</v>
      </c>
      <c r="AY391" s="681" t="s">
        <v>66</v>
      </c>
      <c r="AZ391" s="473">
        <f>SUM(AZ392:AZ473)</f>
        <v>33829</v>
      </c>
      <c r="BD391" s="474">
        <f>SUM(BD392:BD473)</f>
        <v>4563351</v>
      </c>
      <c r="BE391" s="683"/>
      <c r="BF391" s="476">
        <f>SUM(BF392:BF473)</f>
        <v>227531</v>
      </c>
    </row>
    <row r="392" spans="1:58" ht="16.2" thickTop="1" x14ac:dyDescent="0.2">
      <c r="A392" s="477" t="s">
        <v>67</v>
      </c>
      <c r="B392" s="478">
        <v>1</v>
      </c>
      <c r="C392" s="479" t="s">
        <v>68</v>
      </c>
      <c r="D392" s="494">
        <v>6809</v>
      </c>
      <c r="E392" s="685">
        <f t="shared" ref="E392:E455" si="163">RANK(D392,$D$392:$D$472,0)</f>
        <v>12</v>
      </c>
      <c r="F392" s="482"/>
      <c r="G392" s="480">
        <v>6459</v>
      </c>
      <c r="H392" s="685">
        <f t="shared" ref="H392:H455" si="164">RANK(G392,$G$392:$G$472,0)</f>
        <v>15</v>
      </c>
      <c r="I392" s="482"/>
      <c r="J392" s="480">
        <v>7282</v>
      </c>
      <c r="K392" s="685">
        <f t="shared" ref="K392:K455" si="165">RANK(J392,$J$392:$J$472)</f>
        <v>12</v>
      </c>
      <c r="L392" s="482"/>
      <c r="M392" s="480">
        <v>6606</v>
      </c>
      <c r="N392" s="685">
        <f t="shared" ref="N392:N455" si="166">RANK(M392,$M$392:$M$472)</f>
        <v>13</v>
      </c>
      <c r="O392" s="482"/>
      <c r="P392" s="480">
        <v>3079</v>
      </c>
      <c r="Q392" s="685">
        <f t="shared" ref="Q392:Q455" si="167">RANK(P392,$P$392:$P$472)</f>
        <v>17</v>
      </c>
      <c r="R392" s="482"/>
      <c r="S392" s="480">
        <v>6405</v>
      </c>
      <c r="T392" s="685">
        <f t="shared" ref="T392:T455" si="168">RANK(S392,$S$392:$S$472)</f>
        <v>12</v>
      </c>
      <c r="U392" s="482"/>
      <c r="V392" s="480">
        <v>5288</v>
      </c>
      <c r="W392" s="685">
        <f t="shared" ref="W392:W455" si="169">RANK(V392,$V$392:$V$472)</f>
        <v>16</v>
      </c>
      <c r="X392" s="482"/>
      <c r="Y392" s="480">
        <v>8145</v>
      </c>
      <c r="Z392" s="685">
        <f t="shared" ref="Z392:Z455" si="170">RANK(Y392,$Y$392:$Y$472)</f>
        <v>10</v>
      </c>
      <c r="AA392" s="482"/>
      <c r="AB392" s="480">
        <v>9671</v>
      </c>
      <c r="AC392" s="685">
        <f t="shared" ref="AC392:AC455" si="171">RANK(AB392,$AB$392:$AB$472)</f>
        <v>8</v>
      </c>
      <c r="AD392" s="482"/>
      <c r="AE392" s="494">
        <v>7534</v>
      </c>
      <c r="AF392" s="685">
        <f t="shared" ref="AF392:AF455" si="172">RANK(AE392,$AE$392:$AE$472)</f>
        <v>11</v>
      </c>
      <c r="AG392" s="728"/>
      <c r="AH392" s="729">
        <v>2739</v>
      </c>
      <c r="AI392" s="685">
        <f t="shared" ref="AI392:AI455" si="173">RANK(AH392,$AH$392:$AH$472)</f>
        <v>19</v>
      </c>
      <c r="AJ392" s="730"/>
      <c r="AK392" s="491">
        <v>4433</v>
      </c>
      <c r="AL392" s="685">
        <f t="shared" ref="AL392:AL455" si="174">RANK(AK392,$AK$392:$AK$472)</f>
        <v>17</v>
      </c>
      <c r="AM392" s="496"/>
      <c r="AN392" s="731">
        <f t="shared" ref="AN392:AN455" si="175">SUMIF($D$5:$AM$5,$AN$5,D392:AM392)</f>
        <v>74450</v>
      </c>
      <c r="AO392" s="692">
        <f>RANK(AN392,$AN$392:$AN472)</f>
        <v>13</v>
      </c>
      <c r="AP392" s="732">
        <f t="shared" ref="AP392:AP455" si="176">SUMIF($D$5:$AM$5,$AP$5,D392:AM392)</f>
        <v>0</v>
      </c>
      <c r="AR392" s="787">
        <f t="shared" ref="AR392:AR455" si="177">SUMIF($D$5:$U$5,$AR$5,D392:U392)</f>
        <v>36640</v>
      </c>
      <c r="AS392" s="685">
        <f>RANK(AR392,$AR$392:$AR472)</f>
        <v>13</v>
      </c>
      <c r="AT392" s="493">
        <f t="shared" ref="AT392:AT455" si="178">SUMIF($D$5:$U$5,$AT$5,D392:U392)</f>
        <v>0</v>
      </c>
      <c r="AU392" s="691">
        <f t="shared" ref="AU392:AU455" si="179">SUMIF($V$5:$AM$5,$AU$5,V392:AM392)</f>
        <v>37810</v>
      </c>
      <c r="AV392" s="685">
        <f>RANK(AU392,$AU$392:$AU471)</f>
        <v>12</v>
      </c>
      <c r="AW392" s="496">
        <f t="shared" ref="AW392:AW455" si="180">SUMIF($V$5:$AM$5,$AW$5,V392:AM392)</f>
        <v>0</v>
      </c>
      <c r="AX392" s="788">
        <f t="shared" ref="AX392:AX455" si="181">SUMIF($D$5:$I$5,$AX$5,D392:I392)</f>
        <v>13268</v>
      </c>
      <c r="AY392" s="685">
        <f>RANK(AX392,$AX$392:$AX471)</f>
        <v>12</v>
      </c>
      <c r="AZ392" s="496">
        <f t="shared" ref="AZ392:AZ455" si="182">SUMIF($D$5:$I$5,$AZ$5,D392:I392)</f>
        <v>0</v>
      </c>
      <c r="BD392" s="497">
        <f t="shared" ref="BD392:BD455" si="183">AR392+AU392</f>
        <v>74450</v>
      </c>
      <c r="BE392" s="694"/>
      <c r="BF392" s="498">
        <f t="shared" ref="BF392:BF455" si="184">AT392+AW392</f>
        <v>0</v>
      </c>
    </row>
    <row r="393" spans="1:58" ht="14.25" customHeight="1" x14ac:dyDescent="0.2">
      <c r="A393" s="499"/>
      <c r="B393" s="500">
        <f>B392+1</f>
        <v>2</v>
      </c>
      <c r="C393" s="501" t="s">
        <v>69</v>
      </c>
      <c r="D393" s="516"/>
      <c r="E393" s="514" t="e">
        <f t="shared" si="163"/>
        <v>#N/A</v>
      </c>
      <c r="F393" s="504"/>
      <c r="G393" s="502"/>
      <c r="H393" s="514" t="e">
        <f t="shared" si="164"/>
        <v>#N/A</v>
      </c>
      <c r="I393" s="504"/>
      <c r="J393" s="502"/>
      <c r="K393" s="514" t="e">
        <f t="shared" si="165"/>
        <v>#N/A</v>
      </c>
      <c r="L393" s="504"/>
      <c r="M393" s="502"/>
      <c r="N393" s="514" t="e">
        <f t="shared" si="166"/>
        <v>#N/A</v>
      </c>
      <c r="O393" s="504"/>
      <c r="P393" s="502"/>
      <c r="Q393" s="514" t="e">
        <f t="shared" si="167"/>
        <v>#N/A</v>
      </c>
      <c r="R393" s="504"/>
      <c r="S393" s="502">
        <v>140</v>
      </c>
      <c r="T393" s="514">
        <f t="shared" si="168"/>
        <v>39</v>
      </c>
      <c r="U393" s="504"/>
      <c r="V393" s="502">
        <v>240</v>
      </c>
      <c r="W393" s="514">
        <f t="shared" si="169"/>
        <v>34</v>
      </c>
      <c r="X393" s="504"/>
      <c r="Y393" s="502">
        <v>100</v>
      </c>
      <c r="Z393" s="514">
        <f t="shared" si="170"/>
        <v>39</v>
      </c>
      <c r="AA393" s="504"/>
      <c r="AB393" s="502"/>
      <c r="AC393" s="514" t="e">
        <f t="shared" si="171"/>
        <v>#N/A</v>
      </c>
      <c r="AD393" s="504"/>
      <c r="AE393" s="516"/>
      <c r="AF393" s="514" t="e">
        <f t="shared" si="172"/>
        <v>#N/A</v>
      </c>
      <c r="AG393" s="733"/>
      <c r="AH393" s="734">
        <v>40</v>
      </c>
      <c r="AI393" s="514">
        <f t="shared" si="173"/>
        <v>52</v>
      </c>
      <c r="AJ393" s="735"/>
      <c r="AK393" s="513">
        <v>20</v>
      </c>
      <c r="AL393" s="514">
        <f t="shared" si="174"/>
        <v>49</v>
      </c>
      <c r="AM393" s="518"/>
      <c r="AN393" s="736">
        <f t="shared" si="175"/>
        <v>540</v>
      </c>
      <c r="AO393" s="663">
        <f>RANK(AN393,$AN$392:$AN472)</f>
        <v>52</v>
      </c>
      <c r="AP393" s="737">
        <f t="shared" si="176"/>
        <v>0</v>
      </c>
      <c r="AR393" s="789">
        <f t="shared" si="177"/>
        <v>140</v>
      </c>
      <c r="AS393" s="630">
        <f>RANK(AR393,$AR$392:$AR473)</f>
        <v>54</v>
      </c>
      <c r="AT393" s="515">
        <f t="shared" si="178"/>
        <v>0</v>
      </c>
      <c r="AU393" s="513">
        <f t="shared" si="179"/>
        <v>400</v>
      </c>
      <c r="AV393" s="630">
        <f>RANK(AU393,$AU$392:$AU472)</f>
        <v>51</v>
      </c>
      <c r="AW393" s="518">
        <f t="shared" si="180"/>
        <v>0</v>
      </c>
      <c r="AX393" s="790">
        <f t="shared" si="181"/>
        <v>0</v>
      </c>
      <c r="AY393" s="630">
        <f>RANK(AX393,$AX$392:$AX472)</f>
        <v>59</v>
      </c>
      <c r="AZ393" s="518">
        <f t="shared" si="182"/>
        <v>0</v>
      </c>
      <c r="BD393" s="497">
        <f t="shared" si="183"/>
        <v>540</v>
      </c>
      <c r="BE393" s="694"/>
      <c r="BF393" s="498">
        <f t="shared" si="184"/>
        <v>0</v>
      </c>
    </row>
    <row r="394" spans="1:58" ht="15.6" x14ac:dyDescent="0.2">
      <c r="A394" s="499"/>
      <c r="B394" s="478">
        <f t="shared" ref="B394:B457" si="185">B393+1</f>
        <v>3</v>
      </c>
      <c r="C394" s="479" t="s">
        <v>70</v>
      </c>
      <c r="D394" s="494">
        <v>1496</v>
      </c>
      <c r="E394" s="492">
        <f t="shared" si="163"/>
        <v>21</v>
      </c>
      <c r="F394" s="482"/>
      <c r="G394" s="480">
        <v>1454</v>
      </c>
      <c r="H394" s="492">
        <f t="shared" si="164"/>
        <v>22</v>
      </c>
      <c r="I394" s="482"/>
      <c r="J394" s="480">
        <v>3517</v>
      </c>
      <c r="K394" s="685">
        <f t="shared" si="165"/>
        <v>18</v>
      </c>
      <c r="L394" s="482"/>
      <c r="M394" s="480">
        <v>2996</v>
      </c>
      <c r="N394" s="685">
        <f t="shared" si="166"/>
        <v>18</v>
      </c>
      <c r="O394" s="482"/>
      <c r="P394" s="480">
        <v>4482</v>
      </c>
      <c r="Q394" s="685">
        <f t="shared" si="167"/>
        <v>15</v>
      </c>
      <c r="R394" s="482"/>
      <c r="S394" s="480">
        <v>500</v>
      </c>
      <c r="T394" s="685">
        <f t="shared" si="168"/>
        <v>32</v>
      </c>
      <c r="U394" s="482"/>
      <c r="V394" s="480">
        <v>2970</v>
      </c>
      <c r="W394" s="685">
        <f t="shared" si="169"/>
        <v>18</v>
      </c>
      <c r="X394" s="482"/>
      <c r="Y394" s="480">
        <v>1473</v>
      </c>
      <c r="Z394" s="685">
        <f t="shared" si="170"/>
        <v>24</v>
      </c>
      <c r="AA394" s="482"/>
      <c r="AB394" s="480">
        <v>3486</v>
      </c>
      <c r="AC394" s="685">
        <f t="shared" si="171"/>
        <v>17</v>
      </c>
      <c r="AD394" s="482"/>
      <c r="AE394" s="494">
        <v>5146</v>
      </c>
      <c r="AF394" s="685">
        <f t="shared" si="172"/>
        <v>15</v>
      </c>
      <c r="AG394" s="728"/>
      <c r="AH394" s="729">
        <v>4492</v>
      </c>
      <c r="AI394" s="685">
        <f t="shared" si="173"/>
        <v>16</v>
      </c>
      <c r="AJ394" s="730"/>
      <c r="AK394" s="491"/>
      <c r="AL394" s="685" t="e">
        <f t="shared" si="174"/>
        <v>#N/A</v>
      </c>
      <c r="AM394" s="496"/>
      <c r="AN394" s="731">
        <f t="shared" si="175"/>
        <v>32012</v>
      </c>
      <c r="AO394" s="692">
        <f>RANK(AN394,$AN$392:$AN472)</f>
        <v>18</v>
      </c>
      <c r="AP394" s="732">
        <f t="shared" si="176"/>
        <v>0</v>
      </c>
      <c r="AR394" s="787">
        <f t="shared" si="177"/>
        <v>14445</v>
      </c>
      <c r="AS394" s="697">
        <f>RANK(AR394,$AR$392:$AR474)</f>
        <v>18</v>
      </c>
      <c r="AT394" s="493">
        <f t="shared" si="178"/>
        <v>0</v>
      </c>
      <c r="AU394" s="691">
        <f t="shared" si="179"/>
        <v>17567</v>
      </c>
      <c r="AV394" s="697">
        <f>RANK(AU394,$AU$392:$AU473)</f>
        <v>19</v>
      </c>
      <c r="AW394" s="496">
        <f t="shared" si="180"/>
        <v>0</v>
      </c>
      <c r="AX394" s="788">
        <f t="shared" si="181"/>
        <v>2950</v>
      </c>
      <c r="AY394" s="697">
        <f>RANK(AX394,$AX$392:$AX473)</f>
        <v>22</v>
      </c>
      <c r="AZ394" s="496">
        <f t="shared" si="182"/>
        <v>0</v>
      </c>
      <c r="BD394" s="497">
        <f t="shared" si="183"/>
        <v>32012</v>
      </c>
      <c r="BE394" s="694"/>
      <c r="BF394" s="498">
        <f t="shared" si="184"/>
        <v>0</v>
      </c>
    </row>
    <row r="395" spans="1:58" ht="15.6" x14ac:dyDescent="0.2">
      <c r="A395" s="499"/>
      <c r="B395" s="500">
        <f t="shared" si="185"/>
        <v>4</v>
      </c>
      <c r="C395" s="501" t="s">
        <v>71</v>
      </c>
      <c r="D395" s="516">
        <v>20</v>
      </c>
      <c r="E395" s="514">
        <f t="shared" si="163"/>
        <v>49</v>
      </c>
      <c r="F395" s="504"/>
      <c r="G395" s="502">
        <v>80</v>
      </c>
      <c r="H395" s="514">
        <f t="shared" si="164"/>
        <v>39</v>
      </c>
      <c r="I395" s="504"/>
      <c r="J395" s="502">
        <v>140</v>
      </c>
      <c r="K395" s="514">
        <f t="shared" si="165"/>
        <v>41</v>
      </c>
      <c r="L395" s="504"/>
      <c r="M395" s="502">
        <v>120</v>
      </c>
      <c r="N395" s="514">
        <f t="shared" si="166"/>
        <v>42</v>
      </c>
      <c r="O395" s="504"/>
      <c r="P395" s="502">
        <v>100</v>
      </c>
      <c r="Q395" s="514">
        <f t="shared" si="167"/>
        <v>43</v>
      </c>
      <c r="R395" s="504"/>
      <c r="S395" s="502">
        <v>200</v>
      </c>
      <c r="T395" s="514">
        <f t="shared" si="168"/>
        <v>37</v>
      </c>
      <c r="U395" s="504"/>
      <c r="V395" s="502">
        <v>120</v>
      </c>
      <c r="W395" s="514">
        <f t="shared" si="169"/>
        <v>39</v>
      </c>
      <c r="X395" s="504"/>
      <c r="Y395" s="502">
        <v>100</v>
      </c>
      <c r="Z395" s="514">
        <f t="shared" si="170"/>
        <v>39</v>
      </c>
      <c r="AA395" s="504"/>
      <c r="AB395" s="502">
        <v>100</v>
      </c>
      <c r="AC395" s="514">
        <f t="shared" si="171"/>
        <v>41</v>
      </c>
      <c r="AD395" s="504"/>
      <c r="AE395" s="516">
        <v>140</v>
      </c>
      <c r="AF395" s="514">
        <f t="shared" si="172"/>
        <v>43</v>
      </c>
      <c r="AG395" s="733"/>
      <c r="AH395" s="734">
        <v>140</v>
      </c>
      <c r="AI395" s="514">
        <f t="shared" si="173"/>
        <v>45</v>
      </c>
      <c r="AJ395" s="735"/>
      <c r="AK395" s="513">
        <v>80</v>
      </c>
      <c r="AL395" s="514">
        <f t="shared" si="174"/>
        <v>42</v>
      </c>
      <c r="AM395" s="518"/>
      <c r="AN395" s="736">
        <f t="shared" si="175"/>
        <v>1340</v>
      </c>
      <c r="AO395" s="663">
        <f>RANK(AN395,$AN$392:$AN472)</f>
        <v>48</v>
      </c>
      <c r="AP395" s="737">
        <f t="shared" si="176"/>
        <v>0</v>
      </c>
      <c r="AR395" s="789">
        <f t="shared" si="177"/>
        <v>660</v>
      </c>
      <c r="AS395" s="630">
        <f>RANK(AR395,$AR$392:$AR475)</f>
        <v>44</v>
      </c>
      <c r="AT395" s="515">
        <f t="shared" si="178"/>
        <v>0</v>
      </c>
      <c r="AU395" s="698">
        <f t="shared" si="179"/>
        <v>680</v>
      </c>
      <c r="AV395" s="630">
        <f>RANK(AU395,$AU$392:$AU474)</f>
        <v>46</v>
      </c>
      <c r="AW395" s="518">
        <f t="shared" si="180"/>
        <v>0</v>
      </c>
      <c r="AX395" s="790">
        <f t="shared" si="181"/>
        <v>100</v>
      </c>
      <c r="AY395" s="630">
        <f>RANK(AX395,$AX$392:$AX474)</f>
        <v>46</v>
      </c>
      <c r="AZ395" s="518">
        <f t="shared" si="182"/>
        <v>0</v>
      </c>
      <c r="BD395" s="497">
        <f t="shared" si="183"/>
        <v>1340</v>
      </c>
      <c r="BE395" s="694"/>
      <c r="BF395" s="498">
        <f t="shared" si="184"/>
        <v>0</v>
      </c>
    </row>
    <row r="396" spans="1:58" ht="15.6" x14ac:dyDescent="0.2">
      <c r="A396" s="499"/>
      <c r="B396" s="478">
        <f t="shared" si="185"/>
        <v>5</v>
      </c>
      <c r="C396" s="479" t="s">
        <v>72</v>
      </c>
      <c r="D396" s="494"/>
      <c r="E396" s="685" t="e">
        <f t="shared" si="163"/>
        <v>#N/A</v>
      </c>
      <c r="F396" s="482"/>
      <c r="G396" s="480"/>
      <c r="H396" s="685" t="e">
        <f t="shared" si="164"/>
        <v>#N/A</v>
      </c>
      <c r="I396" s="482"/>
      <c r="J396" s="480"/>
      <c r="K396" s="685" t="e">
        <f t="shared" si="165"/>
        <v>#N/A</v>
      </c>
      <c r="L396" s="482"/>
      <c r="M396" s="480">
        <v>500</v>
      </c>
      <c r="N396" s="685">
        <f t="shared" si="166"/>
        <v>33</v>
      </c>
      <c r="O396" s="482"/>
      <c r="P396" s="480">
        <v>700</v>
      </c>
      <c r="Q396" s="685">
        <f t="shared" si="167"/>
        <v>32</v>
      </c>
      <c r="R396" s="482"/>
      <c r="S396" s="480">
        <v>953</v>
      </c>
      <c r="T396" s="685">
        <f t="shared" si="168"/>
        <v>29</v>
      </c>
      <c r="U396" s="482"/>
      <c r="V396" s="480"/>
      <c r="W396" s="685" t="e">
        <f t="shared" si="169"/>
        <v>#N/A</v>
      </c>
      <c r="X396" s="482"/>
      <c r="Y396" s="480"/>
      <c r="Z396" s="685" t="e">
        <f t="shared" si="170"/>
        <v>#N/A</v>
      </c>
      <c r="AA396" s="482"/>
      <c r="AB396" s="480"/>
      <c r="AC396" s="685" t="e">
        <f t="shared" si="171"/>
        <v>#N/A</v>
      </c>
      <c r="AD396" s="482"/>
      <c r="AE396" s="494"/>
      <c r="AF396" s="685" t="e">
        <f t="shared" si="172"/>
        <v>#N/A</v>
      </c>
      <c r="AG396" s="728"/>
      <c r="AH396" s="729">
        <v>500</v>
      </c>
      <c r="AI396" s="685">
        <f t="shared" si="173"/>
        <v>34</v>
      </c>
      <c r="AJ396" s="730"/>
      <c r="AK396" s="491">
        <v>1000</v>
      </c>
      <c r="AL396" s="685">
        <f t="shared" si="174"/>
        <v>26</v>
      </c>
      <c r="AM396" s="496"/>
      <c r="AN396" s="731">
        <f t="shared" si="175"/>
        <v>3653</v>
      </c>
      <c r="AO396" s="692">
        <f>RANK(AN396,$AN$392:$AN472)</f>
        <v>35</v>
      </c>
      <c r="AP396" s="732">
        <f t="shared" si="176"/>
        <v>0</v>
      </c>
      <c r="AR396" s="787">
        <f t="shared" si="177"/>
        <v>2153</v>
      </c>
      <c r="AS396" s="697">
        <f>RANK(AR396,$AR$392:$AR476)</f>
        <v>34</v>
      </c>
      <c r="AT396" s="493">
        <f t="shared" si="178"/>
        <v>0</v>
      </c>
      <c r="AU396" s="699">
        <f t="shared" si="179"/>
        <v>1500</v>
      </c>
      <c r="AV396" s="697">
        <f>RANK(AU396,$AU$392:$AU475)</f>
        <v>38</v>
      </c>
      <c r="AW396" s="496">
        <f t="shared" si="180"/>
        <v>0</v>
      </c>
      <c r="AX396" s="788">
        <f t="shared" si="181"/>
        <v>0</v>
      </c>
      <c r="AY396" s="697">
        <f>RANK(AX396,$AX$392:$AX475)</f>
        <v>59</v>
      </c>
      <c r="AZ396" s="496">
        <f t="shared" si="182"/>
        <v>0</v>
      </c>
      <c r="BD396" s="497">
        <f t="shared" si="183"/>
        <v>3653</v>
      </c>
      <c r="BE396" s="694"/>
      <c r="BF396" s="498">
        <f t="shared" si="184"/>
        <v>0</v>
      </c>
    </row>
    <row r="397" spans="1:58" ht="13.5" customHeight="1" x14ac:dyDescent="0.2">
      <c r="A397" s="499"/>
      <c r="B397" s="500">
        <f t="shared" si="185"/>
        <v>6</v>
      </c>
      <c r="C397" s="501" t="s">
        <v>73</v>
      </c>
      <c r="D397" s="739">
        <v>360</v>
      </c>
      <c r="E397" s="514">
        <f t="shared" si="163"/>
        <v>33</v>
      </c>
      <c r="F397" s="520"/>
      <c r="G397" s="519">
        <v>320</v>
      </c>
      <c r="H397" s="514">
        <f t="shared" si="164"/>
        <v>31</v>
      </c>
      <c r="I397" s="520"/>
      <c r="J397" s="519">
        <v>740</v>
      </c>
      <c r="K397" s="514">
        <f t="shared" si="165"/>
        <v>31</v>
      </c>
      <c r="L397" s="520"/>
      <c r="M397" s="519">
        <v>940</v>
      </c>
      <c r="N397" s="514">
        <f t="shared" si="166"/>
        <v>29</v>
      </c>
      <c r="O397" s="520"/>
      <c r="P397" s="519">
        <v>900</v>
      </c>
      <c r="Q397" s="514">
        <f t="shared" si="167"/>
        <v>31</v>
      </c>
      <c r="R397" s="520"/>
      <c r="S397" s="519">
        <v>1220</v>
      </c>
      <c r="T397" s="514">
        <f t="shared" si="168"/>
        <v>28</v>
      </c>
      <c r="U397" s="520"/>
      <c r="V397" s="519">
        <v>160</v>
      </c>
      <c r="W397" s="514">
        <f t="shared" si="169"/>
        <v>36</v>
      </c>
      <c r="X397" s="520"/>
      <c r="Y397" s="519">
        <v>20</v>
      </c>
      <c r="Z397" s="514">
        <f t="shared" si="170"/>
        <v>49</v>
      </c>
      <c r="AA397" s="520"/>
      <c r="AB397" s="519">
        <v>100</v>
      </c>
      <c r="AC397" s="514">
        <f t="shared" si="171"/>
        <v>41</v>
      </c>
      <c r="AD397" s="520"/>
      <c r="AE397" s="739">
        <v>100</v>
      </c>
      <c r="AF397" s="514">
        <f t="shared" si="172"/>
        <v>45</v>
      </c>
      <c r="AG397" s="791"/>
      <c r="AH397" s="740">
        <v>60</v>
      </c>
      <c r="AI397" s="514">
        <f t="shared" si="173"/>
        <v>49</v>
      </c>
      <c r="AJ397" s="792"/>
      <c r="AK397" s="741">
        <v>1545</v>
      </c>
      <c r="AL397" s="514">
        <f t="shared" si="174"/>
        <v>22</v>
      </c>
      <c r="AM397" s="793">
        <v>5</v>
      </c>
      <c r="AN397" s="736">
        <f t="shared" si="175"/>
        <v>6465</v>
      </c>
      <c r="AO397" s="663">
        <f>RANK(AN397,$AN$392:$AN472)</f>
        <v>32</v>
      </c>
      <c r="AP397" s="737">
        <f t="shared" si="176"/>
        <v>5</v>
      </c>
      <c r="AR397" s="789">
        <f t="shared" si="177"/>
        <v>4480</v>
      </c>
      <c r="AS397" s="630">
        <f>RANK(AR397,$AR$392:$AR477)</f>
        <v>31</v>
      </c>
      <c r="AT397" s="515">
        <f t="shared" si="178"/>
        <v>0</v>
      </c>
      <c r="AU397" s="513">
        <f t="shared" si="179"/>
        <v>1985</v>
      </c>
      <c r="AV397" s="630">
        <f>RANK(AU397,$AU$392:$AU476)</f>
        <v>36</v>
      </c>
      <c r="AW397" s="518">
        <f t="shared" si="180"/>
        <v>5</v>
      </c>
      <c r="AX397" s="790">
        <f t="shared" si="181"/>
        <v>680</v>
      </c>
      <c r="AY397" s="630">
        <f>RANK(AX397,$AX$392:$AX476)</f>
        <v>32</v>
      </c>
      <c r="AZ397" s="518">
        <f t="shared" si="182"/>
        <v>0</v>
      </c>
      <c r="BD397" s="794">
        <f t="shared" si="183"/>
        <v>6465</v>
      </c>
      <c r="BE397" s="694"/>
      <c r="BF397" s="526">
        <f t="shared" si="184"/>
        <v>5</v>
      </c>
    </row>
    <row r="398" spans="1:58" ht="15.6" x14ac:dyDescent="0.2">
      <c r="A398" s="499"/>
      <c r="B398" s="478">
        <f t="shared" si="185"/>
        <v>7</v>
      </c>
      <c r="C398" s="479" t="s">
        <v>74</v>
      </c>
      <c r="D398" s="494"/>
      <c r="E398" s="685" t="e">
        <f t="shared" si="163"/>
        <v>#N/A</v>
      </c>
      <c r="F398" s="482"/>
      <c r="G398" s="480"/>
      <c r="H398" s="685" t="e">
        <f t="shared" si="164"/>
        <v>#N/A</v>
      </c>
      <c r="I398" s="482"/>
      <c r="J398" s="480"/>
      <c r="K398" s="685" t="e">
        <f t="shared" si="165"/>
        <v>#N/A</v>
      </c>
      <c r="L398" s="482"/>
      <c r="M398" s="480"/>
      <c r="N398" s="685" t="e">
        <f t="shared" si="166"/>
        <v>#N/A</v>
      </c>
      <c r="O398" s="482"/>
      <c r="P398" s="480"/>
      <c r="Q398" s="685" t="e">
        <f t="shared" si="167"/>
        <v>#N/A</v>
      </c>
      <c r="R398" s="482"/>
      <c r="S398" s="480"/>
      <c r="T398" s="685" t="e">
        <f t="shared" si="168"/>
        <v>#N/A</v>
      </c>
      <c r="U398" s="482"/>
      <c r="V398" s="480"/>
      <c r="W398" s="685" t="e">
        <f t="shared" si="169"/>
        <v>#N/A</v>
      </c>
      <c r="X398" s="482"/>
      <c r="Y398" s="480"/>
      <c r="Z398" s="685" t="e">
        <f t="shared" si="170"/>
        <v>#N/A</v>
      </c>
      <c r="AA398" s="482"/>
      <c r="AB398" s="480"/>
      <c r="AC398" s="685" t="e">
        <f t="shared" si="171"/>
        <v>#N/A</v>
      </c>
      <c r="AD398" s="482"/>
      <c r="AE398" s="494"/>
      <c r="AF398" s="685" t="e">
        <f t="shared" si="172"/>
        <v>#N/A</v>
      </c>
      <c r="AG398" s="728"/>
      <c r="AH398" s="729"/>
      <c r="AI398" s="685" t="e">
        <f t="shared" si="173"/>
        <v>#N/A</v>
      </c>
      <c r="AJ398" s="730"/>
      <c r="AK398" s="491"/>
      <c r="AL398" s="685" t="e">
        <f t="shared" si="174"/>
        <v>#N/A</v>
      </c>
      <c r="AM398" s="496"/>
      <c r="AN398" s="731">
        <f t="shared" si="175"/>
        <v>0</v>
      </c>
      <c r="AO398" s="692">
        <f>RANK(AN398,$AN$392:$AN472)</f>
        <v>67</v>
      </c>
      <c r="AP398" s="732">
        <f t="shared" si="176"/>
        <v>0</v>
      </c>
      <c r="AR398" s="787">
        <f t="shared" si="177"/>
        <v>0</v>
      </c>
      <c r="AS398" s="697">
        <f>RANK(AR398,$AR$392:$AR478)</f>
        <v>65</v>
      </c>
      <c r="AT398" s="493">
        <f t="shared" si="178"/>
        <v>0</v>
      </c>
      <c r="AU398" s="699">
        <f t="shared" si="179"/>
        <v>0</v>
      </c>
      <c r="AV398" s="697">
        <f>RANK(AU398,$AU$392:$AU477)</f>
        <v>64</v>
      </c>
      <c r="AW398" s="496">
        <f t="shared" si="180"/>
        <v>0</v>
      </c>
      <c r="AX398" s="788">
        <f t="shared" si="181"/>
        <v>0</v>
      </c>
      <c r="AY398" s="697">
        <f>RANK(AX398,$AX$392:$AX477)</f>
        <v>59</v>
      </c>
      <c r="AZ398" s="496">
        <f t="shared" si="182"/>
        <v>0</v>
      </c>
      <c r="BD398" s="497">
        <f t="shared" si="183"/>
        <v>0</v>
      </c>
      <c r="BE398" s="694"/>
      <c r="BF398" s="498">
        <f t="shared" si="184"/>
        <v>0</v>
      </c>
    </row>
    <row r="399" spans="1:58" ht="15.6" x14ac:dyDescent="0.2">
      <c r="A399" s="499"/>
      <c r="B399" s="500">
        <f t="shared" si="185"/>
        <v>8</v>
      </c>
      <c r="C399" s="501" t="s">
        <v>75</v>
      </c>
      <c r="D399" s="739">
        <v>199</v>
      </c>
      <c r="E399" s="514">
        <f t="shared" si="163"/>
        <v>39</v>
      </c>
      <c r="F399" s="520">
        <v>199</v>
      </c>
      <c r="G399" s="519">
        <v>78</v>
      </c>
      <c r="H399" s="514">
        <f t="shared" si="164"/>
        <v>41</v>
      </c>
      <c r="I399" s="520">
        <v>78</v>
      </c>
      <c r="J399" s="519">
        <v>180</v>
      </c>
      <c r="K399" s="514">
        <f t="shared" si="165"/>
        <v>38</v>
      </c>
      <c r="L399" s="520">
        <v>180</v>
      </c>
      <c r="M399" s="519">
        <v>17</v>
      </c>
      <c r="N399" s="514">
        <f t="shared" si="166"/>
        <v>55</v>
      </c>
      <c r="O399" s="520">
        <v>17</v>
      </c>
      <c r="P399" s="519">
        <v>1527</v>
      </c>
      <c r="Q399" s="514">
        <f t="shared" si="167"/>
        <v>24</v>
      </c>
      <c r="R399" s="520"/>
      <c r="S399" s="519"/>
      <c r="T399" s="514" t="e">
        <f t="shared" si="168"/>
        <v>#N/A</v>
      </c>
      <c r="U399" s="520"/>
      <c r="V399" s="519"/>
      <c r="W399" s="514" t="e">
        <f t="shared" si="169"/>
        <v>#N/A</v>
      </c>
      <c r="X399" s="520"/>
      <c r="Y399" s="519"/>
      <c r="Z399" s="514" t="e">
        <f t="shared" si="170"/>
        <v>#N/A</v>
      </c>
      <c r="AA399" s="520"/>
      <c r="AB399" s="519"/>
      <c r="AC399" s="514" t="e">
        <f t="shared" si="171"/>
        <v>#N/A</v>
      </c>
      <c r="AD399" s="520"/>
      <c r="AE399" s="739">
        <v>197</v>
      </c>
      <c r="AF399" s="514">
        <f t="shared" si="172"/>
        <v>41</v>
      </c>
      <c r="AG399" s="791">
        <v>197</v>
      </c>
      <c r="AH399" s="740">
        <v>238</v>
      </c>
      <c r="AI399" s="514">
        <f t="shared" si="173"/>
        <v>41</v>
      </c>
      <c r="AJ399" s="792">
        <v>238</v>
      </c>
      <c r="AK399" s="741">
        <v>20</v>
      </c>
      <c r="AL399" s="514">
        <f t="shared" si="174"/>
        <v>49</v>
      </c>
      <c r="AM399" s="793">
        <v>20</v>
      </c>
      <c r="AN399" s="736">
        <f t="shared" si="175"/>
        <v>2456</v>
      </c>
      <c r="AO399" s="663">
        <f>RANK(AN399,$AN$392:$AN472)</f>
        <v>41</v>
      </c>
      <c r="AP399" s="737">
        <f t="shared" si="176"/>
        <v>929</v>
      </c>
      <c r="AR399" s="789">
        <f t="shared" si="177"/>
        <v>2001</v>
      </c>
      <c r="AS399" s="630">
        <f>RANK(AR399,$AR$392:$AR479)</f>
        <v>36</v>
      </c>
      <c r="AT399" s="518">
        <f t="shared" si="178"/>
        <v>474</v>
      </c>
      <c r="AU399" s="698">
        <f t="shared" si="179"/>
        <v>455</v>
      </c>
      <c r="AV399" s="630">
        <f>RANK(AU399,$AU$392:$AU478)</f>
        <v>50</v>
      </c>
      <c r="AW399" s="518">
        <f t="shared" si="180"/>
        <v>455</v>
      </c>
      <c r="AX399" s="790">
        <f t="shared" si="181"/>
        <v>277</v>
      </c>
      <c r="AY399" s="630">
        <f>RANK(AX399,$AX$392:$AX478)</f>
        <v>40</v>
      </c>
      <c r="AZ399" s="518">
        <f t="shared" si="182"/>
        <v>277</v>
      </c>
      <c r="BD399" s="794">
        <f t="shared" si="183"/>
        <v>2456</v>
      </c>
      <c r="BE399" s="694"/>
      <c r="BF399" s="526">
        <f t="shared" si="184"/>
        <v>929</v>
      </c>
    </row>
    <row r="400" spans="1:58" ht="15.6" x14ac:dyDescent="0.2">
      <c r="A400" s="499"/>
      <c r="B400" s="478">
        <f t="shared" si="185"/>
        <v>9</v>
      </c>
      <c r="C400" s="479" t="s">
        <v>76</v>
      </c>
      <c r="D400" s="494"/>
      <c r="E400" s="685" t="e">
        <f t="shared" si="163"/>
        <v>#N/A</v>
      </c>
      <c r="F400" s="482"/>
      <c r="G400" s="480"/>
      <c r="H400" s="685" t="e">
        <f t="shared" si="164"/>
        <v>#N/A</v>
      </c>
      <c r="I400" s="482"/>
      <c r="J400" s="480"/>
      <c r="K400" s="685" t="e">
        <f t="shared" si="165"/>
        <v>#N/A</v>
      </c>
      <c r="L400" s="482"/>
      <c r="M400" s="480"/>
      <c r="N400" s="685" t="e">
        <f t="shared" si="166"/>
        <v>#N/A</v>
      </c>
      <c r="O400" s="482"/>
      <c r="P400" s="480"/>
      <c r="Q400" s="685" t="e">
        <f t="shared" si="167"/>
        <v>#N/A</v>
      </c>
      <c r="R400" s="482"/>
      <c r="S400" s="480"/>
      <c r="T400" s="685" t="e">
        <f t="shared" si="168"/>
        <v>#N/A</v>
      </c>
      <c r="U400" s="482"/>
      <c r="V400" s="480"/>
      <c r="W400" s="685" t="e">
        <f t="shared" si="169"/>
        <v>#N/A</v>
      </c>
      <c r="X400" s="482"/>
      <c r="Y400" s="480"/>
      <c r="Z400" s="685" t="e">
        <f t="shared" si="170"/>
        <v>#N/A</v>
      </c>
      <c r="AA400" s="482"/>
      <c r="AB400" s="480"/>
      <c r="AC400" s="685" t="e">
        <f t="shared" si="171"/>
        <v>#N/A</v>
      </c>
      <c r="AD400" s="482"/>
      <c r="AE400" s="494"/>
      <c r="AF400" s="685" t="e">
        <f t="shared" si="172"/>
        <v>#N/A</v>
      </c>
      <c r="AG400" s="728"/>
      <c r="AH400" s="729"/>
      <c r="AI400" s="685" t="e">
        <f t="shared" si="173"/>
        <v>#N/A</v>
      </c>
      <c r="AJ400" s="730"/>
      <c r="AK400" s="491"/>
      <c r="AL400" s="685" t="e">
        <f t="shared" si="174"/>
        <v>#N/A</v>
      </c>
      <c r="AM400" s="496"/>
      <c r="AN400" s="731">
        <f t="shared" si="175"/>
        <v>0</v>
      </c>
      <c r="AO400" s="692">
        <f>RANK(AN400,$AN$392:$AN472)</f>
        <v>67</v>
      </c>
      <c r="AP400" s="732">
        <f t="shared" si="176"/>
        <v>0</v>
      </c>
      <c r="AR400" s="787">
        <f t="shared" si="177"/>
        <v>0</v>
      </c>
      <c r="AS400" s="697">
        <f>RANK(AR400,$AR$392:$AR480)</f>
        <v>65</v>
      </c>
      <c r="AT400" s="493">
        <f t="shared" si="178"/>
        <v>0</v>
      </c>
      <c r="AU400" s="699">
        <f t="shared" si="179"/>
        <v>0</v>
      </c>
      <c r="AV400" s="697">
        <f>RANK(AU400,$AU$392:$AU479)</f>
        <v>64</v>
      </c>
      <c r="AW400" s="496">
        <f t="shared" si="180"/>
        <v>0</v>
      </c>
      <c r="AX400" s="788">
        <f t="shared" si="181"/>
        <v>0</v>
      </c>
      <c r="AY400" s="697">
        <f>RANK(AX400,$AX$392:$AX479)</f>
        <v>59</v>
      </c>
      <c r="AZ400" s="496">
        <f t="shared" si="182"/>
        <v>0</v>
      </c>
      <c r="BD400" s="497">
        <f t="shared" si="183"/>
        <v>0</v>
      </c>
      <c r="BE400" s="694"/>
      <c r="BF400" s="498">
        <f t="shared" si="184"/>
        <v>0</v>
      </c>
    </row>
    <row r="401" spans="1:58" ht="15.6" x14ac:dyDescent="0.2">
      <c r="A401" s="499"/>
      <c r="B401" s="500">
        <f t="shared" si="185"/>
        <v>10</v>
      </c>
      <c r="C401" s="501" t="s">
        <v>77</v>
      </c>
      <c r="D401" s="516"/>
      <c r="E401" s="514" t="e">
        <f t="shared" si="163"/>
        <v>#N/A</v>
      </c>
      <c r="F401" s="504"/>
      <c r="G401" s="502"/>
      <c r="H401" s="514" t="e">
        <f t="shared" si="164"/>
        <v>#N/A</v>
      </c>
      <c r="I401" s="504"/>
      <c r="J401" s="502"/>
      <c r="K401" s="514" t="e">
        <f t="shared" si="165"/>
        <v>#N/A</v>
      </c>
      <c r="L401" s="504"/>
      <c r="M401" s="502"/>
      <c r="N401" s="514" t="e">
        <f t="shared" si="166"/>
        <v>#N/A</v>
      </c>
      <c r="O401" s="504"/>
      <c r="P401" s="502"/>
      <c r="Q401" s="514" t="e">
        <f t="shared" si="167"/>
        <v>#N/A</v>
      </c>
      <c r="R401" s="504"/>
      <c r="S401" s="502"/>
      <c r="T401" s="514" t="e">
        <f t="shared" si="168"/>
        <v>#N/A</v>
      </c>
      <c r="U401" s="504"/>
      <c r="V401" s="502"/>
      <c r="W401" s="514" t="e">
        <f t="shared" si="169"/>
        <v>#N/A</v>
      </c>
      <c r="X401" s="504"/>
      <c r="Y401" s="502"/>
      <c r="Z401" s="514" t="e">
        <f t="shared" si="170"/>
        <v>#N/A</v>
      </c>
      <c r="AA401" s="504"/>
      <c r="AB401" s="502"/>
      <c r="AC401" s="514" t="e">
        <f t="shared" si="171"/>
        <v>#N/A</v>
      </c>
      <c r="AD401" s="504"/>
      <c r="AE401" s="516"/>
      <c r="AF401" s="514" t="e">
        <f t="shared" si="172"/>
        <v>#N/A</v>
      </c>
      <c r="AG401" s="733"/>
      <c r="AH401" s="734">
        <v>20</v>
      </c>
      <c r="AI401" s="514">
        <f t="shared" si="173"/>
        <v>57</v>
      </c>
      <c r="AJ401" s="735"/>
      <c r="AK401" s="513"/>
      <c r="AL401" s="514" t="e">
        <f t="shared" si="174"/>
        <v>#N/A</v>
      </c>
      <c r="AM401" s="518"/>
      <c r="AN401" s="736">
        <f t="shared" si="175"/>
        <v>20</v>
      </c>
      <c r="AO401" s="663">
        <f>RANK(AN401,$AN$392:$AN472)</f>
        <v>65</v>
      </c>
      <c r="AP401" s="737">
        <f t="shared" si="176"/>
        <v>0</v>
      </c>
      <c r="AR401" s="789">
        <f t="shared" si="177"/>
        <v>0</v>
      </c>
      <c r="AS401" s="630">
        <f>RANK(AR401,$AR$392:$AR481)</f>
        <v>65</v>
      </c>
      <c r="AT401" s="515">
        <f t="shared" si="178"/>
        <v>0</v>
      </c>
      <c r="AU401" s="698">
        <f t="shared" si="179"/>
        <v>20</v>
      </c>
      <c r="AV401" s="630">
        <f>RANK(AU401,$AU$392:$AU480)</f>
        <v>63</v>
      </c>
      <c r="AW401" s="518">
        <f t="shared" si="180"/>
        <v>0</v>
      </c>
      <c r="AX401" s="790">
        <f t="shared" si="181"/>
        <v>0</v>
      </c>
      <c r="AY401" s="630">
        <f>RANK(AX401,$AX$392:$AX480)</f>
        <v>59</v>
      </c>
      <c r="AZ401" s="518">
        <f t="shared" si="182"/>
        <v>0</v>
      </c>
      <c r="BD401" s="497">
        <f t="shared" si="183"/>
        <v>20</v>
      </c>
      <c r="BE401" s="694"/>
      <c r="BF401" s="498">
        <f t="shared" si="184"/>
        <v>0</v>
      </c>
    </row>
    <row r="402" spans="1:58" ht="15.6" x14ac:dyDescent="0.2">
      <c r="A402" s="528"/>
      <c r="B402" s="529">
        <f t="shared" si="185"/>
        <v>11</v>
      </c>
      <c r="C402" s="530" t="s">
        <v>78</v>
      </c>
      <c r="D402" s="742">
        <v>9503</v>
      </c>
      <c r="E402" s="795">
        <f t="shared" si="163"/>
        <v>8</v>
      </c>
      <c r="F402" s="533">
        <v>536</v>
      </c>
      <c r="G402" s="531">
        <v>6701</v>
      </c>
      <c r="H402" s="795">
        <f t="shared" si="164"/>
        <v>13</v>
      </c>
      <c r="I402" s="533">
        <v>456</v>
      </c>
      <c r="J402" s="531">
        <v>15394</v>
      </c>
      <c r="K402" s="700">
        <f t="shared" si="165"/>
        <v>8</v>
      </c>
      <c r="L402" s="533">
        <v>409</v>
      </c>
      <c r="M402" s="531">
        <v>8903</v>
      </c>
      <c r="N402" s="700">
        <f t="shared" si="166"/>
        <v>8</v>
      </c>
      <c r="O402" s="533">
        <v>300</v>
      </c>
      <c r="P402" s="531">
        <v>5982</v>
      </c>
      <c r="Q402" s="700">
        <f t="shared" si="167"/>
        <v>12</v>
      </c>
      <c r="R402" s="533">
        <v>323</v>
      </c>
      <c r="S402" s="531">
        <v>7719</v>
      </c>
      <c r="T402" s="700">
        <f t="shared" si="168"/>
        <v>11</v>
      </c>
      <c r="U402" s="533">
        <v>70</v>
      </c>
      <c r="V402" s="531">
        <v>8424</v>
      </c>
      <c r="W402" s="700">
        <f t="shared" si="169"/>
        <v>9</v>
      </c>
      <c r="X402" s="533">
        <v>145</v>
      </c>
      <c r="Y402" s="531">
        <v>6400</v>
      </c>
      <c r="Z402" s="534">
        <f t="shared" si="170"/>
        <v>11</v>
      </c>
      <c r="AA402" s="533">
        <v>487</v>
      </c>
      <c r="AB402" s="531">
        <v>5554</v>
      </c>
      <c r="AC402" s="534">
        <f t="shared" si="171"/>
        <v>14</v>
      </c>
      <c r="AD402" s="533">
        <v>251</v>
      </c>
      <c r="AE402" s="742">
        <v>5326</v>
      </c>
      <c r="AF402" s="534">
        <f t="shared" si="172"/>
        <v>14</v>
      </c>
      <c r="AG402" s="796">
        <v>1307</v>
      </c>
      <c r="AH402" s="744">
        <v>8719</v>
      </c>
      <c r="AI402" s="534">
        <f t="shared" si="173"/>
        <v>10</v>
      </c>
      <c r="AJ402" s="797">
        <v>841</v>
      </c>
      <c r="AK402" s="746">
        <v>12206</v>
      </c>
      <c r="AL402" s="534">
        <f t="shared" si="174"/>
        <v>9</v>
      </c>
      <c r="AM402" s="798">
        <v>545</v>
      </c>
      <c r="AN402" s="799">
        <f t="shared" si="175"/>
        <v>100831</v>
      </c>
      <c r="AO402" s="544">
        <f>RANK(AN402,$AN$392:$AN472)</f>
        <v>10</v>
      </c>
      <c r="AP402" s="747">
        <f t="shared" si="176"/>
        <v>5670</v>
      </c>
      <c r="AR402" s="800">
        <f t="shared" si="177"/>
        <v>54202</v>
      </c>
      <c r="AS402" s="701">
        <f>RANK(AR402,$AR$392:$AR482)</f>
        <v>8</v>
      </c>
      <c r="AT402" s="542">
        <f t="shared" si="178"/>
        <v>2094</v>
      </c>
      <c r="AU402" s="691">
        <f t="shared" si="179"/>
        <v>46629</v>
      </c>
      <c r="AV402" s="701">
        <f>RANK(AU402,$AU$392:$AU481)</f>
        <v>10</v>
      </c>
      <c r="AW402" s="542">
        <f t="shared" si="180"/>
        <v>3576</v>
      </c>
      <c r="AX402" s="801">
        <f t="shared" si="181"/>
        <v>16204</v>
      </c>
      <c r="AY402" s="701">
        <f>RANK(AX402,$AX$392:$AX481)</f>
        <v>11</v>
      </c>
      <c r="AZ402" s="542">
        <f t="shared" si="182"/>
        <v>992</v>
      </c>
      <c r="BD402" s="802">
        <f t="shared" si="183"/>
        <v>100831</v>
      </c>
      <c r="BE402" s="545"/>
      <c r="BF402" s="546">
        <f t="shared" si="184"/>
        <v>5670</v>
      </c>
    </row>
    <row r="403" spans="1:58" ht="15.6" x14ac:dyDescent="0.2">
      <c r="A403" s="547" t="s">
        <v>79</v>
      </c>
      <c r="B403" s="548">
        <f t="shared" si="185"/>
        <v>12</v>
      </c>
      <c r="C403" s="549" t="s">
        <v>80</v>
      </c>
      <c r="D403" s="563">
        <v>1303</v>
      </c>
      <c r="E403" s="561">
        <f t="shared" si="163"/>
        <v>23</v>
      </c>
      <c r="F403" s="552"/>
      <c r="G403" s="550">
        <v>3375</v>
      </c>
      <c r="H403" s="561">
        <f t="shared" si="164"/>
        <v>17</v>
      </c>
      <c r="I403" s="552"/>
      <c r="J403" s="550">
        <v>4516</v>
      </c>
      <c r="K403" s="561">
        <f t="shared" si="165"/>
        <v>16</v>
      </c>
      <c r="L403" s="552"/>
      <c r="M403" s="550"/>
      <c r="N403" s="561" t="e">
        <f t="shared" si="166"/>
        <v>#N/A</v>
      </c>
      <c r="O403" s="552"/>
      <c r="P403" s="550">
        <v>3053</v>
      </c>
      <c r="Q403" s="561">
        <f t="shared" si="167"/>
        <v>18</v>
      </c>
      <c r="R403" s="552"/>
      <c r="S403" s="550">
        <v>3559</v>
      </c>
      <c r="T403" s="561">
        <f t="shared" si="168"/>
        <v>16</v>
      </c>
      <c r="U403" s="552"/>
      <c r="V403" s="550">
        <v>3133</v>
      </c>
      <c r="W403" s="561">
        <f t="shared" si="169"/>
        <v>17</v>
      </c>
      <c r="X403" s="552"/>
      <c r="Y403" s="550">
        <v>3255</v>
      </c>
      <c r="Z403" s="514">
        <f t="shared" si="170"/>
        <v>18</v>
      </c>
      <c r="AA403" s="552"/>
      <c r="AB403" s="550">
        <v>6740</v>
      </c>
      <c r="AC403" s="514">
        <f t="shared" si="171"/>
        <v>11</v>
      </c>
      <c r="AD403" s="552"/>
      <c r="AE403" s="563">
        <v>3135</v>
      </c>
      <c r="AF403" s="514">
        <f t="shared" si="172"/>
        <v>19</v>
      </c>
      <c r="AG403" s="803"/>
      <c r="AH403" s="750">
        <v>6210</v>
      </c>
      <c r="AI403" s="514">
        <f t="shared" si="173"/>
        <v>13</v>
      </c>
      <c r="AJ403" s="804"/>
      <c r="AK403" s="560">
        <v>5569</v>
      </c>
      <c r="AL403" s="514">
        <f t="shared" si="174"/>
        <v>15</v>
      </c>
      <c r="AM403" s="565"/>
      <c r="AN403" s="751">
        <f t="shared" si="175"/>
        <v>43848</v>
      </c>
      <c r="AO403" s="663">
        <f>RANK(AN403,$AN$392:$AN472)</f>
        <v>17</v>
      </c>
      <c r="AP403" s="805">
        <f t="shared" si="176"/>
        <v>0</v>
      </c>
      <c r="AR403" s="806">
        <f t="shared" si="177"/>
        <v>15806</v>
      </c>
      <c r="AS403" s="630">
        <f>RANK(AR403,$AR$392:$AR483)</f>
        <v>17</v>
      </c>
      <c r="AT403" s="562">
        <f t="shared" si="178"/>
        <v>0</v>
      </c>
      <c r="AU403" s="560">
        <f t="shared" si="179"/>
        <v>28042</v>
      </c>
      <c r="AV403" s="630">
        <f>RANK(AU403,$AU$392:$AU482)</f>
        <v>17</v>
      </c>
      <c r="AW403" s="565">
        <f t="shared" si="180"/>
        <v>0</v>
      </c>
      <c r="AX403" s="807">
        <f t="shared" si="181"/>
        <v>4678</v>
      </c>
      <c r="AY403" s="630">
        <f>RANK(AX403,$AX$392:$AX482)</f>
        <v>17</v>
      </c>
      <c r="AZ403" s="565">
        <f t="shared" si="182"/>
        <v>0</v>
      </c>
      <c r="BD403" s="566">
        <f t="shared" si="183"/>
        <v>43848</v>
      </c>
      <c r="BE403" s="694"/>
      <c r="BF403" s="567">
        <f t="shared" si="184"/>
        <v>0</v>
      </c>
    </row>
    <row r="404" spans="1:58" ht="14.25" customHeight="1" x14ac:dyDescent="0.2">
      <c r="A404" s="499"/>
      <c r="B404" s="478">
        <f t="shared" si="185"/>
        <v>13</v>
      </c>
      <c r="C404" s="479" t="s">
        <v>81</v>
      </c>
      <c r="D404" s="752">
        <v>1486</v>
      </c>
      <c r="E404" s="492">
        <f t="shared" si="163"/>
        <v>22</v>
      </c>
      <c r="F404" s="569">
        <v>1226</v>
      </c>
      <c r="G404" s="568">
        <v>1000</v>
      </c>
      <c r="H404" s="808">
        <f t="shared" si="164"/>
        <v>24</v>
      </c>
      <c r="I404" s="569">
        <v>760</v>
      </c>
      <c r="J404" s="568">
        <v>2089</v>
      </c>
      <c r="K404" s="685">
        <f t="shared" si="165"/>
        <v>23</v>
      </c>
      <c r="L404" s="569">
        <v>1489</v>
      </c>
      <c r="M404" s="568">
        <v>1567</v>
      </c>
      <c r="N404" s="685">
        <f t="shared" si="166"/>
        <v>24</v>
      </c>
      <c r="O404" s="569">
        <v>967</v>
      </c>
      <c r="P404" s="568">
        <v>1092</v>
      </c>
      <c r="Q404" s="685">
        <f t="shared" si="167"/>
        <v>28</v>
      </c>
      <c r="R404" s="569">
        <v>572</v>
      </c>
      <c r="S404" s="568">
        <v>1924</v>
      </c>
      <c r="T404" s="685">
        <f t="shared" si="168"/>
        <v>21</v>
      </c>
      <c r="U404" s="569">
        <v>1284</v>
      </c>
      <c r="V404" s="568">
        <v>1365</v>
      </c>
      <c r="W404" s="685">
        <f t="shared" si="169"/>
        <v>24</v>
      </c>
      <c r="X404" s="569">
        <v>765</v>
      </c>
      <c r="Y404" s="568">
        <v>1663</v>
      </c>
      <c r="Z404" s="685">
        <f t="shared" si="170"/>
        <v>20</v>
      </c>
      <c r="AA404" s="569">
        <v>735</v>
      </c>
      <c r="AB404" s="568">
        <v>1508</v>
      </c>
      <c r="AC404" s="685">
        <f t="shared" si="171"/>
        <v>23</v>
      </c>
      <c r="AD404" s="569">
        <v>1008</v>
      </c>
      <c r="AE404" s="752">
        <v>1603</v>
      </c>
      <c r="AF404" s="685">
        <f t="shared" si="172"/>
        <v>24</v>
      </c>
      <c r="AG404" s="809">
        <v>843</v>
      </c>
      <c r="AH404" s="753">
        <v>2476</v>
      </c>
      <c r="AI404" s="685">
        <f t="shared" si="173"/>
        <v>20</v>
      </c>
      <c r="AJ404" s="810">
        <v>1876</v>
      </c>
      <c r="AK404" s="754">
        <v>1225</v>
      </c>
      <c r="AL404" s="685">
        <f t="shared" si="174"/>
        <v>25</v>
      </c>
      <c r="AM404" s="811">
        <v>485</v>
      </c>
      <c r="AN404" s="731">
        <f t="shared" si="175"/>
        <v>18998</v>
      </c>
      <c r="AO404" s="692">
        <f>RANK(AN404,$AN$392:$AN472)</f>
        <v>22</v>
      </c>
      <c r="AP404" s="732">
        <f t="shared" si="176"/>
        <v>12010</v>
      </c>
      <c r="AR404" s="787">
        <f t="shared" si="177"/>
        <v>9158</v>
      </c>
      <c r="AS404" s="697">
        <f>RANK(AR404,$AR$392:$AR484)</f>
        <v>24</v>
      </c>
      <c r="AT404" s="496">
        <f t="shared" si="178"/>
        <v>6298</v>
      </c>
      <c r="AU404" s="691">
        <f t="shared" si="179"/>
        <v>9840</v>
      </c>
      <c r="AV404" s="697">
        <f>RANK(AU404,$AU$392:$AU483)</f>
        <v>22</v>
      </c>
      <c r="AW404" s="496">
        <f t="shared" si="180"/>
        <v>5712</v>
      </c>
      <c r="AX404" s="788">
        <f t="shared" si="181"/>
        <v>2486</v>
      </c>
      <c r="AY404" s="697">
        <f>RANK(AX404,$AX$392:$AX483)</f>
        <v>24</v>
      </c>
      <c r="AZ404" s="496">
        <f t="shared" si="182"/>
        <v>1986</v>
      </c>
      <c r="BD404" s="794">
        <f t="shared" si="183"/>
        <v>18998</v>
      </c>
      <c r="BE404" s="694"/>
      <c r="BF404" s="526">
        <f t="shared" si="184"/>
        <v>12010</v>
      </c>
    </row>
    <row r="405" spans="1:58" ht="15.6" x14ac:dyDescent="0.2">
      <c r="A405" s="499"/>
      <c r="B405" s="500">
        <f t="shared" si="185"/>
        <v>14</v>
      </c>
      <c r="C405" s="501" t="s">
        <v>82</v>
      </c>
      <c r="D405" s="739">
        <v>734</v>
      </c>
      <c r="E405" s="514">
        <f t="shared" si="163"/>
        <v>30</v>
      </c>
      <c r="F405" s="520">
        <v>734</v>
      </c>
      <c r="G405" s="519">
        <v>972</v>
      </c>
      <c r="H405" s="514">
        <f t="shared" si="164"/>
        <v>25</v>
      </c>
      <c r="I405" s="520">
        <v>972</v>
      </c>
      <c r="J405" s="519">
        <v>978</v>
      </c>
      <c r="K405" s="514">
        <f t="shared" si="165"/>
        <v>28</v>
      </c>
      <c r="L405" s="520">
        <v>978</v>
      </c>
      <c r="M405" s="519">
        <v>856</v>
      </c>
      <c r="N405" s="514">
        <f t="shared" si="166"/>
        <v>30</v>
      </c>
      <c r="O405" s="520">
        <v>856</v>
      </c>
      <c r="P405" s="519">
        <v>1612</v>
      </c>
      <c r="Q405" s="514">
        <f t="shared" si="167"/>
        <v>23</v>
      </c>
      <c r="R405" s="520">
        <v>1612</v>
      </c>
      <c r="S405" s="519">
        <v>486</v>
      </c>
      <c r="T405" s="514">
        <f t="shared" si="168"/>
        <v>33</v>
      </c>
      <c r="U405" s="520">
        <v>486</v>
      </c>
      <c r="V405" s="519">
        <v>1356</v>
      </c>
      <c r="W405" s="514">
        <f t="shared" si="169"/>
        <v>25</v>
      </c>
      <c r="X405" s="520">
        <v>1356</v>
      </c>
      <c r="Y405" s="519">
        <v>2219</v>
      </c>
      <c r="Z405" s="514">
        <f t="shared" si="170"/>
        <v>19</v>
      </c>
      <c r="AA405" s="520">
        <v>2219</v>
      </c>
      <c r="AB405" s="519">
        <v>839</v>
      </c>
      <c r="AC405" s="514">
        <f t="shared" si="171"/>
        <v>27</v>
      </c>
      <c r="AD405" s="520">
        <v>839</v>
      </c>
      <c r="AE405" s="739">
        <v>2188</v>
      </c>
      <c r="AF405" s="514">
        <f t="shared" si="172"/>
        <v>20</v>
      </c>
      <c r="AG405" s="791">
        <v>2188</v>
      </c>
      <c r="AH405" s="740">
        <v>652</v>
      </c>
      <c r="AI405" s="514">
        <f t="shared" si="173"/>
        <v>30</v>
      </c>
      <c r="AJ405" s="792">
        <v>652</v>
      </c>
      <c r="AK405" s="741">
        <v>919</v>
      </c>
      <c r="AL405" s="514">
        <f t="shared" si="174"/>
        <v>28</v>
      </c>
      <c r="AM405" s="793">
        <v>919</v>
      </c>
      <c r="AN405" s="736">
        <f t="shared" si="175"/>
        <v>13811</v>
      </c>
      <c r="AO405" s="663">
        <f>RANK(AN405,$AN$392:$AN472)</f>
        <v>27</v>
      </c>
      <c r="AP405" s="737">
        <f t="shared" si="176"/>
        <v>13811</v>
      </c>
      <c r="AR405" s="789">
        <f t="shared" si="177"/>
        <v>5638</v>
      </c>
      <c r="AS405" s="630">
        <f>RANK(AR405,$AR$392:$AR485)</f>
        <v>29</v>
      </c>
      <c r="AT405" s="518">
        <f t="shared" si="178"/>
        <v>5638</v>
      </c>
      <c r="AU405" s="698">
        <f t="shared" si="179"/>
        <v>8173</v>
      </c>
      <c r="AV405" s="630">
        <f>RANK(AU405,$AU$392:$AU484)</f>
        <v>23</v>
      </c>
      <c r="AW405" s="518">
        <f t="shared" si="180"/>
        <v>8173</v>
      </c>
      <c r="AX405" s="790">
        <f t="shared" si="181"/>
        <v>1706</v>
      </c>
      <c r="AY405" s="630">
        <f>RANK(AX405,$AX$392:$AX484)</f>
        <v>29</v>
      </c>
      <c r="AZ405" s="518">
        <f t="shared" si="182"/>
        <v>1706</v>
      </c>
      <c r="BD405" s="794">
        <f t="shared" si="183"/>
        <v>13811</v>
      </c>
      <c r="BE405" s="694"/>
      <c r="BF405" s="526">
        <f t="shared" si="184"/>
        <v>13811</v>
      </c>
    </row>
    <row r="406" spans="1:58" ht="15.6" x14ac:dyDescent="0.2">
      <c r="A406" s="499"/>
      <c r="B406" s="478">
        <f t="shared" si="185"/>
        <v>15</v>
      </c>
      <c r="C406" s="479" t="s">
        <v>83</v>
      </c>
      <c r="D406" s="494">
        <v>8777</v>
      </c>
      <c r="E406" s="685">
        <f t="shared" si="163"/>
        <v>9</v>
      </c>
      <c r="F406" s="482"/>
      <c r="G406" s="480">
        <v>8480</v>
      </c>
      <c r="H406" s="685">
        <f t="shared" si="164"/>
        <v>9</v>
      </c>
      <c r="I406" s="482"/>
      <c r="J406" s="480">
        <v>5966</v>
      </c>
      <c r="K406" s="685">
        <f t="shared" si="165"/>
        <v>14</v>
      </c>
      <c r="L406" s="482"/>
      <c r="M406" s="480">
        <v>4984</v>
      </c>
      <c r="N406" s="685">
        <f t="shared" si="166"/>
        <v>15</v>
      </c>
      <c r="O406" s="482"/>
      <c r="P406" s="480">
        <v>7223</v>
      </c>
      <c r="Q406" s="685">
        <f t="shared" si="167"/>
        <v>9</v>
      </c>
      <c r="R406" s="482"/>
      <c r="S406" s="480">
        <v>5436</v>
      </c>
      <c r="T406" s="685">
        <f t="shared" si="168"/>
        <v>13</v>
      </c>
      <c r="U406" s="482"/>
      <c r="V406" s="480">
        <v>8048</v>
      </c>
      <c r="W406" s="685">
        <f t="shared" si="169"/>
        <v>11</v>
      </c>
      <c r="X406" s="482"/>
      <c r="Y406" s="480">
        <v>4403</v>
      </c>
      <c r="Z406" s="685">
        <f t="shared" si="170"/>
        <v>15</v>
      </c>
      <c r="AA406" s="482"/>
      <c r="AB406" s="480">
        <v>3322</v>
      </c>
      <c r="AC406" s="685">
        <f t="shared" si="171"/>
        <v>18</v>
      </c>
      <c r="AD406" s="482"/>
      <c r="AE406" s="494">
        <v>3661</v>
      </c>
      <c r="AF406" s="685">
        <f t="shared" si="172"/>
        <v>18</v>
      </c>
      <c r="AG406" s="728"/>
      <c r="AH406" s="729">
        <v>4467</v>
      </c>
      <c r="AI406" s="685">
        <f t="shared" si="173"/>
        <v>17</v>
      </c>
      <c r="AJ406" s="730"/>
      <c r="AK406" s="491">
        <v>12892</v>
      </c>
      <c r="AL406" s="685">
        <f t="shared" si="174"/>
        <v>7</v>
      </c>
      <c r="AM406" s="496"/>
      <c r="AN406" s="731">
        <f t="shared" si="175"/>
        <v>77659</v>
      </c>
      <c r="AO406" s="692">
        <f>RANK(AN406,$AN$392:$AN472)</f>
        <v>12</v>
      </c>
      <c r="AP406" s="732">
        <f t="shared" si="176"/>
        <v>0</v>
      </c>
      <c r="AR406" s="787">
        <f t="shared" si="177"/>
        <v>40866</v>
      </c>
      <c r="AS406" s="697">
        <f>RANK(AR406,$AR$392:$AR486)</f>
        <v>12</v>
      </c>
      <c r="AT406" s="493">
        <f t="shared" si="178"/>
        <v>0</v>
      </c>
      <c r="AU406" s="699">
        <f t="shared" si="179"/>
        <v>36793</v>
      </c>
      <c r="AV406" s="697">
        <f>RANK(AU406,$AU$392:$AU485)</f>
        <v>14</v>
      </c>
      <c r="AW406" s="496">
        <f t="shared" si="180"/>
        <v>0</v>
      </c>
      <c r="AX406" s="788">
        <f t="shared" si="181"/>
        <v>17257</v>
      </c>
      <c r="AY406" s="697">
        <f>RANK(AX406,$AX$392:$AX485)</f>
        <v>9</v>
      </c>
      <c r="AZ406" s="496">
        <f t="shared" si="182"/>
        <v>0</v>
      </c>
      <c r="BD406" s="497">
        <f t="shared" si="183"/>
        <v>77659</v>
      </c>
      <c r="BE406" s="694"/>
      <c r="BF406" s="498">
        <f t="shared" si="184"/>
        <v>0</v>
      </c>
    </row>
    <row r="407" spans="1:58" ht="15.6" x14ac:dyDescent="0.2">
      <c r="A407" s="499"/>
      <c r="B407" s="500">
        <f t="shared" si="185"/>
        <v>16</v>
      </c>
      <c r="C407" s="501" t="s">
        <v>84</v>
      </c>
      <c r="D407" s="516"/>
      <c r="E407" s="514" t="e">
        <f t="shared" si="163"/>
        <v>#N/A</v>
      </c>
      <c r="F407" s="504"/>
      <c r="G407" s="502"/>
      <c r="H407" s="514" t="e">
        <f t="shared" si="164"/>
        <v>#N/A</v>
      </c>
      <c r="I407" s="504"/>
      <c r="J407" s="502"/>
      <c r="K407" s="514" t="e">
        <f t="shared" si="165"/>
        <v>#N/A</v>
      </c>
      <c r="L407" s="504"/>
      <c r="M407" s="502"/>
      <c r="N407" s="514" t="e">
        <f t="shared" si="166"/>
        <v>#N/A</v>
      </c>
      <c r="O407" s="504"/>
      <c r="P407" s="502"/>
      <c r="Q407" s="514" t="e">
        <f t="shared" si="167"/>
        <v>#N/A</v>
      </c>
      <c r="R407" s="504"/>
      <c r="S407" s="502"/>
      <c r="T407" s="514" t="e">
        <f t="shared" si="168"/>
        <v>#N/A</v>
      </c>
      <c r="U407" s="504"/>
      <c r="V407" s="502"/>
      <c r="W407" s="514" t="e">
        <f t="shared" si="169"/>
        <v>#N/A</v>
      </c>
      <c r="X407" s="504"/>
      <c r="Y407" s="502"/>
      <c r="Z407" s="514" t="e">
        <f t="shared" si="170"/>
        <v>#N/A</v>
      </c>
      <c r="AA407" s="504"/>
      <c r="AB407" s="502"/>
      <c r="AC407" s="514" t="e">
        <f t="shared" si="171"/>
        <v>#N/A</v>
      </c>
      <c r="AD407" s="504"/>
      <c r="AE407" s="516"/>
      <c r="AF407" s="514" t="e">
        <f t="shared" si="172"/>
        <v>#N/A</v>
      </c>
      <c r="AG407" s="733"/>
      <c r="AH407" s="734"/>
      <c r="AI407" s="514" t="e">
        <f t="shared" si="173"/>
        <v>#N/A</v>
      </c>
      <c r="AJ407" s="735"/>
      <c r="AK407" s="513"/>
      <c r="AL407" s="514" t="e">
        <f t="shared" si="174"/>
        <v>#N/A</v>
      </c>
      <c r="AM407" s="518"/>
      <c r="AN407" s="736">
        <f t="shared" si="175"/>
        <v>0</v>
      </c>
      <c r="AO407" s="663">
        <f>RANK(AN407,$AN$392:$AN472)</f>
        <v>67</v>
      </c>
      <c r="AP407" s="737">
        <f t="shared" si="176"/>
        <v>0</v>
      </c>
      <c r="AR407" s="789">
        <f t="shared" si="177"/>
        <v>0</v>
      </c>
      <c r="AS407" s="630">
        <f>RANK(AR407,$AR$392:$AR487)</f>
        <v>65</v>
      </c>
      <c r="AT407" s="515">
        <f t="shared" si="178"/>
        <v>0</v>
      </c>
      <c r="AU407" s="513">
        <f t="shared" si="179"/>
        <v>0</v>
      </c>
      <c r="AV407" s="630">
        <f>RANK(AU407,$AU$392:$AU486)</f>
        <v>64</v>
      </c>
      <c r="AW407" s="518">
        <f t="shared" si="180"/>
        <v>0</v>
      </c>
      <c r="AX407" s="790">
        <f t="shared" si="181"/>
        <v>0</v>
      </c>
      <c r="AY407" s="630">
        <f>RANK(AX407,$AX$392:$AX486)</f>
        <v>59</v>
      </c>
      <c r="AZ407" s="518">
        <f t="shared" si="182"/>
        <v>0</v>
      </c>
      <c r="BD407" s="497">
        <f t="shared" si="183"/>
        <v>0</v>
      </c>
      <c r="BE407" s="694"/>
      <c r="BF407" s="498">
        <f t="shared" si="184"/>
        <v>0</v>
      </c>
    </row>
    <row r="408" spans="1:58" ht="15.6" x14ac:dyDescent="0.2">
      <c r="A408" s="528"/>
      <c r="B408" s="529">
        <f t="shared" si="185"/>
        <v>17</v>
      </c>
      <c r="C408" s="530" t="s">
        <v>85</v>
      </c>
      <c r="D408" s="494"/>
      <c r="E408" s="685" t="e">
        <f t="shared" si="163"/>
        <v>#N/A</v>
      </c>
      <c r="F408" s="482"/>
      <c r="G408" s="480"/>
      <c r="H408" s="685" t="e">
        <f t="shared" si="164"/>
        <v>#N/A</v>
      </c>
      <c r="I408" s="482"/>
      <c r="J408" s="480"/>
      <c r="K408" s="685" t="e">
        <f t="shared" si="165"/>
        <v>#N/A</v>
      </c>
      <c r="L408" s="482"/>
      <c r="M408" s="480"/>
      <c r="N408" s="685" t="e">
        <f t="shared" si="166"/>
        <v>#N/A</v>
      </c>
      <c r="O408" s="482"/>
      <c r="P408" s="480"/>
      <c r="Q408" s="685" t="e">
        <f t="shared" si="167"/>
        <v>#N/A</v>
      </c>
      <c r="R408" s="482"/>
      <c r="S408" s="480"/>
      <c r="T408" s="685" t="e">
        <f t="shared" si="168"/>
        <v>#N/A</v>
      </c>
      <c r="U408" s="482"/>
      <c r="V408" s="480"/>
      <c r="W408" s="685" t="e">
        <f t="shared" si="169"/>
        <v>#N/A</v>
      </c>
      <c r="X408" s="482"/>
      <c r="Y408" s="480"/>
      <c r="Z408" s="534" t="e">
        <f t="shared" si="170"/>
        <v>#N/A</v>
      </c>
      <c r="AA408" s="482"/>
      <c r="AB408" s="480"/>
      <c r="AC408" s="534" t="e">
        <f t="shared" si="171"/>
        <v>#N/A</v>
      </c>
      <c r="AD408" s="482"/>
      <c r="AE408" s="494"/>
      <c r="AF408" s="534" t="e">
        <f t="shared" si="172"/>
        <v>#N/A</v>
      </c>
      <c r="AG408" s="728"/>
      <c r="AH408" s="729"/>
      <c r="AI408" s="534" t="e">
        <f t="shared" si="173"/>
        <v>#N/A</v>
      </c>
      <c r="AJ408" s="730"/>
      <c r="AK408" s="491"/>
      <c r="AL408" s="534" t="e">
        <f t="shared" si="174"/>
        <v>#N/A</v>
      </c>
      <c r="AM408" s="496"/>
      <c r="AN408" s="731">
        <f t="shared" si="175"/>
        <v>0</v>
      </c>
      <c r="AO408" s="544">
        <f>RANK(AN408,$AN$392:$AN472)</f>
        <v>67</v>
      </c>
      <c r="AP408" s="732">
        <f t="shared" si="176"/>
        <v>0</v>
      </c>
      <c r="AR408" s="787">
        <f t="shared" si="177"/>
        <v>0</v>
      </c>
      <c r="AS408" s="701">
        <f>RANK(AR408,$AR$392:$AR488)</f>
        <v>65</v>
      </c>
      <c r="AT408" s="496">
        <f t="shared" si="178"/>
        <v>0</v>
      </c>
      <c r="AU408" s="691">
        <f t="shared" si="179"/>
        <v>0</v>
      </c>
      <c r="AV408" s="701">
        <f>RANK(AU408,$AU$392:$AU487)</f>
        <v>64</v>
      </c>
      <c r="AW408" s="496">
        <f t="shared" si="180"/>
        <v>0</v>
      </c>
      <c r="AX408" s="788">
        <f t="shared" si="181"/>
        <v>0</v>
      </c>
      <c r="AY408" s="701">
        <f>RANK(AX408,$AX$392:$AX487)</f>
        <v>59</v>
      </c>
      <c r="AZ408" s="496">
        <f t="shared" si="182"/>
        <v>0</v>
      </c>
      <c r="BD408" s="497">
        <f t="shared" si="183"/>
        <v>0</v>
      </c>
      <c r="BE408" s="545"/>
      <c r="BF408" s="498">
        <f t="shared" si="184"/>
        <v>0</v>
      </c>
    </row>
    <row r="409" spans="1:58" ht="15.6" x14ac:dyDescent="0.2">
      <c r="A409" s="547" t="s">
        <v>86</v>
      </c>
      <c r="B409" s="548">
        <f t="shared" si="185"/>
        <v>18</v>
      </c>
      <c r="C409" s="549" t="s">
        <v>87</v>
      </c>
      <c r="D409" s="563"/>
      <c r="E409" s="561" t="e">
        <f t="shared" si="163"/>
        <v>#N/A</v>
      </c>
      <c r="F409" s="552"/>
      <c r="G409" s="550"/>
      <c r="H409" s="561" t="e">
        <f t="shared" si="164"/>
        <v>#N/A</v>
      </c>
      <c r="I409" s="552"/>
      <c r="J409" s="550"/>
      <c r="K409" s="561" t="e">
        <f t="shared" si="165"/>
        <v>#N/A</v>
      </c>
      <c r="L409" s="552"/>
      <c r="M409" s="550"/>
      <c r="N409" s="561" t="e">
        <f t="shared" si="166"/>
        <v>#N/A</v>
      </c>
      <c r="O409" s="552"/>
      <c r="P409" s="550"/>
      <c r="Q409" s="561" t="e">
        <f t="shared" si="167"/>
        <v>#N/A</v>
      </c>
      <c r="R409" s="552"/>
      <c r="S409" s="550"/>
      <c r="T409" s="561" t="e">
        <f t="shared" si="168"/>
        <v>#N/A</v>
      </c>
      <c r="U409" s="552"/>
      <c r="V409" s="550"/>
      <c r="W409" s="561" t="e">
        <f t="shared" si="169"/>
        <v>#N/A</v>
      </c>
      <c r="X409" s="552"/>
      <c r="Y409" s="550"/>
      <c r="Z409" s="514" t="e">
        <f t="shared" si="170"/>
        <v>#N/A</v>
      </c>
      <c r="AA409" s="552"/>
      <c r="AB409" s="550"/>
      <c r="AC409" s="514" t="e">
        <f t="shared" si="171"/>
        <v>#N/A</v>
      </c>
      <c r="AD409" s="552"/>
      <c r="AE409" s="563"/>
      <c r="AF409" s="514" t="e">
        <f t="shared" si="172"/>
        <v>#N/A</v>
      </c>
      <c r="AG409" s="803"/>
      <c r="AH409" s="750"/>
      <c r="AI409" s="514" t="e">
        <f t="shared" si="173"/>
        <v>#N/A</v>
      </c>
      <c r="AJ409" s="804"/>
      <c r="AK409" s="560"/>
      <c r="AL409" s="514" t="e">
        <f t="shared" si="174"/>
        <v>#N/A</v>
      </c>
      <c r="AM409" s="565"/>
      <c r="AN409" s="751">
        <f t="shared" si="175"/>
        <v>0</v>
      </c>
      <c r="AO409" s="663">
        <f>RANK(AN409,$AN$392:$AN472)</f>
        <v>67</v>
      </c>
      <c r="AP409" s="805">
        <f t="shared" si="176"/>
        <v>0</v>
      </c>
      <c r="AR409" s="806">
        <f t="shared" si="177"/>
        <v>0</v>
      </c>
      <c r="AS409" s="630">
        <f>RANK(AR409,$AR$392:$AR489)</f>
        <v>65</v>
      </c>
      <c r="AT409" s="562">
        <f t="shared" si="178"/>
        <v>0</v>
      </c>
      <c r="AU409" s="560">
        <f t="shared" si="179"/>
        <v>0</v>
      </c>
      <c r="AV409" s="630">
        <f>RANK(AU409,$AU$392:$AU488)</f>
        <v>64</v>
      </c>
      <c r="AW409" s="565">
        <f t="shared" si="180"/>
        <v>0</v>
      </c>
      <c r="AX409" s="807">
        <f t="shared" si="181"/>
        <v>0</v>
      </c>
      <c r="AY409" s="630">
        <f>RANK(AX409,$AX$392:$AX488)</f>
        <v>59</v>
      </c>
      <c r="AZ409" s="565">
        <f t="shared" si="182"/>
        <v>0</v>
      </c>
      <c r="BD409" s="566">
        <f t="shared" si="183"/>
        <v>0</v>
      </c>
      <c r="BE409" s="694"/>
      <c r="BF409" s="567">
        <f t="shared" si="184"/>
        <v>0</v>
      </c>
    </row>
    <row r="410" spans="1:58" ht="14.25" customHeight="1" x14ac:dyDescent="0.2">
      <c r="A410" s="499"/>
      <c r="B410" s="478">
        <f t="shared" si="185"/>
        <v>19</v>
      </c>
      <c r="C410" s="479" t="s">
        <v>88</v>
      </c>
      <c r="D410" s="494"/>
      <c r="E410" s="685" t="e">
        <f t="shared" si="163"/>
        <v>#N/A</v>
      </c>
      <c r="F410" s="482"/>
      <c r="G410" s="480"/>
      <c r="H410" s="685" t="e">
        <f t="shared" si="164"/>
        <v>#N/A</v>
      </c>
      <c r="I410" s="482"/>
      <c r="J410" s="480"/>
      <c r="K410" s="685" t="e">
        <f t="shared" si="165"/>
        <v>#N/A</v>
      </c>
      <c r="L410" s="482"/>
      <c r="M410" s="480"/>
      <c r="N410" s="685" t="e">
        <f t="shared" si="166"/>
        <v>#N/A</v>
      </c>
      <c r="O410" s="482"/>
      <c r="P410" s="480"/>
      <c r="Q410" s="685" t="e">
        <f t="shared" si="167"/>
        <v>#N/A</v>
      </c>
      <c r="R410" s="482"/>
      <c r="S410" s="480"/>
      <c r="T410" s="685" t="e">
        <f t="shared" si="168"/>
        <v>#N/A</v>
      </c>
      <c r="U410" s="482"/>
      <c r="V410" s="480"/>
      <c r="W410" s="685" t="e">
        <f t="shared" si="169"/>
        <v>#N/A</v>
      </c>
      <c r="X410" s="482"/>
      <c r="Y410" s="480">
        <v>40</v>
      </c>
      <c r="Z410" s="685">
        <f t="shared" si="170"/>
        <v>45</v>
      </c>
      <c r="AA410" s="482"/>
      <c r="AB410" s="480">
        <v>40</v>
      </c>
      <c r="AC410" s="685">
        <f t="shared" si="171"/>
        <v>45</v>
      </c>
      <c r="AD410" s="482"/>
      <c r="AE410" s="494">
        <v>60</v>
      </c>
      <c r="AF410" s="685">
        <f t="shared" si="172"/>
        <v>50</v>
      </c>
      <c r="AG410" s="728"/>
      <c r="AH410" s="729">
        <v>40</v>
      </c>
      <c r="AI410" s="685">
        <f t="shared" si="173"/>
        <v>52</v>
      </c>
      <c r="AJ410" s="730"/>
      <c r="AK410" s="491">
        <v>60</v>
      </c>
      <c r="AL410" s="685">
        <f t="shared" si="174"/>
        <v>46</v>
      </c>
      <c r="AM410" s="496"/>
      <c r="AN410" s="731">
        <f t="shared" si="175"/>
        <v>240</v>
      </c>
      <c r="AO410" s="692">
        <f>RANK(AN410,$AN$392:$AN472)</f>
        <v>59</v>
      </c>
      <c r="AP410" s="732">
        <f t="shared" si="176"/>
        <v>0</v>
      </c>
      <c r="AR410" s="787">
        <f t="shared" si="177"/>
        <v>0</v>
      </c>
      <c r="AS410" s="697">
        <f>RANK(AR410,$AR$392:$AR490)</f>
        <v>65</v>
      </c>
      <c r="AT410" s="493">
        <f t="shared" si="178"/>
        <v>0</v>
      </c>
      <c r="AU410" s="699">
        <f t="shared" si="179"/>
        <v>240</v>
      </c>
      <c r="AV410" s="697">
        <f>RANK(AU410,$AU$392:$AU489)</f>
        <v>55</v>
      </c>
      <c r="AW410" s="496">
        <f t="shared" si="180"/>
        <v>0</v>
      </c>
      <c r="AX410" s="788">
        <f t="shared" si="181"/>
        <v>0</v>
      </c>
      <c r="AY410" s="697">
        <f>RANK(AX410,$AX$392:$AX489)</f>
        <v>59</v>
      </c>
      <c r="AZ410" s="496">
        <f t="shared" si="182"/>
        <v>0</v>
      </c>
      <c r="BD410" s="497">
        <f t="shared" si="183"/>
        <v>240</v>
      </c>
      <c r="BE410" s="694"/>
      <c r="BF410" s="498">
        <f t="shared" si="184"/>
        <v>0</v>
      </c>
    </row>
    <row r="411" spans="1:58" ht="15.6" x14ac:dyDescent="0.2">
      <c r="A411" s="499"/>
      <c r="B411" s="500">
        <f t="shared" si="185"/>
        <v>20</v>
      </c>
      <c r="C411" s="501" t="s">
        <v>89</v>
      </c>
      <c r="D411" s="516">
        <v>35</v>
      </c>
      <c r="E411" s="514">
        <f t="shared" si="163"/>
        <v>47</v>
      </c>
      <c r="F411" s="504">
        <v>35</v>
      </c>
      <c r="G411" s="502"/>
      <c r="H411" s="514" t="e">
        <f t="shared" si="164"/>
        <v>#N/A</v>
      </c>
      <c r="I411" s="504"/>
      <c r="J411" s="502"/>
      <c r="K411" s="514" t="e">
        <f t="shared" si="165"/>
        <v>#N/A</v>
      </c>
      <c r="L411" s="504"/>
      <c r="M411" s="502">
        <v>296</v>
      </c>
      <c r="N411" s="514">
        <f t="shared" si="166"/>
        <v>38</v>
      </c>
      <c r="O411" s="504">
        <v>296</v>
      </c>
      <c r="P411" s="502">
        <v>7</v>
      </c>
      <c r="Q411" s="514">
        <f t="shared" si="167"/>
        <v>55</v>
      </c>
      <c r="R411" s="504">
        <v>7</v>
      </c>
      <c r="S411" s="502"/>
      <c r="T411" s="514" t="e">
        <f t="shared" si="168"/>
        <v>#N/A</v>
      </c>
      <c r="U411" s="504"/>
      <c r="V411" s="502">
        <v>33</v>
      </c>
      <c r="W411" s="514">
        <f t="shared" si="169"/>
        <v>50</v>
      </c>
      <c r="X411" s="504">
        <v>33</v>
      </c>
      <c r="Y411" s="502"/>
      <c r="Z411" s="514" t="e">
        <f t="shared" si="170"/>
        <v>#N/A</v>
      </c>
      <c r="AA411" s="504"/>
      <c r="AB411" s="502">
        <v>32</v>
      </c>
      <c r="AC411" s="514">
        <f t="shared" si="171"/>
        <v>48</v>
      </c>
      <c r="AD411" s="504">
        <v>32</v>
      </c>
      <c r="AE411" s="516">
        <v>460</v>
      </c>
      <c r="AF411" s="514">
        <f t="shared" si="172"/>
        <v>35</v>
      </c>
      <c r="AG411" s="733">
        <v>460</v>
      </c>
      <c r="AH411" s="734">
        <v>8</v>
      </c>
      <c r="AI411" s="514">
        <f t="shared" si="173"/>
        <v>59</v>
      </c>
      <c r="AJ411" s="735">
        <v>8</v>
      </c>
      <c r="AK411" s="513"/>
      <c r="AL411" s="514" t="e">
        <f t="shared" si="174"/>
        <v>#N/A</v>
      </c>
      <c r="AM411" s="518"/>
      <c r="AN411" s="736">
        <f t="shared" si="175"/>
        <v>871</v>
      </c>
      <c r="AO411" s="663">
        <f>RANK(AN411,$AN$392:$AN472)</f>
        <v>50</v>
      </c>
      <c r="AP411" s="737">
        <f t="shared" si="176"/>
        <v>871</v>
      </c>
      <c r="AR411" s="789">
        <f t="shared" si="177"/>
        <v>338</v>
      </c>
      <c r="AS411" s="630">
        <f>RANK(AR411,$AR$392:$AR491)</f>
        <v>50</v>
      </c>
      <c r="AT411" s="515">
        <f t="shared" si="178"/>
        <v>338</v>
      </c>
      <c r="AU411" s="513">
        <f t="shared" si="179"/>
        <v>533</v>
      </c>
      <c r="AV411" s="630">
        <f>RANK(AU411,$AU$392:$AU490)</f>
        <v>48</v>
      </c>
      <c r="AW411" s="518">
        <f t="shared" si="180"/>
        <v>533</v>
      </c>
      <c r="AX411" s="790">
        <f t="shared" si="181"/>
        <v>35</v>
      </c>
      <c r="AY411" s="630">
        <f>RANK(AX411,$AX$392:$AX490)</f>
        <v>52</v>
      </c>
      <c r="AZ411" s="518">
        <f t="shared" si="182"/>
        <v>35</v>
      </c>
      <c r="BD411" s="497">
        <f t="shared" si="183"/>
        <v>871</v>
      </c>
      <c r="BE411" s="694"/>
      <c r="BF411" s="498">
        <f t="shared" si="184"/>
        <v>871</v>
      </c>
    </row>
    <row r="412" spans="1:58" ht="15.6" x14ac:dyDescent="0.2">
      <c r="A412" s="499"/>
      <c r="B412" s="478">
        <f t="shared" si="185"/>
        <v>21</v>
      </c>
      <c r="C412" s="479" t="s">
        <v>90</v>
      </c>
      <c r="D412" s="494"/>
      <c r="E412" s="685" t="e">
        <f t="shared" si="163"/>
        <v>#N/A</v>
      </c>
      <c r="F412" s="482"/>
      <c r="G412" s="480"/>
      <c r="H412" s="685" t="e">
        <f t="shared" si="164"/>
        <v>#N/A</v>
      </c>
      <c r="I412" s="482"/>
      <c r="J412" s="480"/>
      <c r="K412" s="685" t="e">
        <f t="shared" si="165"/>
        <v>#N/A</v>
      </c>
      <c r="L412" s="482"/>
      <c r="M412" s="480"/>
      <c r="N412" s="685" t="e">
        <f t="shared" si="166"/>
        <v>#N/A</v>
      </c>
      <c r="O412" s="482"/>
      <c r="P412" s="480"/>
      <c r="Q412" s="685" t="e">
        <f t="shared" si="167"/>
        <v>#N/A</v>
      </c>
      <c r="R412" s="482"/>
      <c r="S412" s="480"/>
      <c r="T412" s="685" t="e">
        <f t="shared" si="168"/>
        <v>#N/A</v>
      </c>
      <c r="U412" s="482"/>
      <c r="V412" s="480"/>
      <c r="W412" s="685" t="e">
        <f t="shared" si="169"/>
        <v>#N/A</v>
      </c>
      <c r="X412" s="482"/>
      <c r="Y412" s="480"/>
      <c r="Z412" s="685" t="e">
        <f t="shared" si="170"/>
        <v>#N/A</v>
      </c>
      <c r="AA412" s="482"/>
      <c r="AB412" s="480"/>
      <c r="AC412" s="685" t="e">
        <f t="shared" si="171"/>
        <v>#N/A</v>
      </c>
      <c r="AD412" s="482"/>
      <c r="AE412" s="494"/>
      <c r="AF412" s="685" t="e">
        <f t="shared" si="172"/>
        <v>#N/A</v>
      </c>
      <c r="AG412" s="728"/>
      <c r="AH412" s="729"/>
      <c r="AI412" s="685" t="e">
        <f t="shared" si="173"/>
        <v>#N/A</v>
      </c>
      <c r="AJ412" s="730"/>
      <c r="AK412" s="491"/>
      <c r="AL412" s="685" t="e">
        <f t="shared" si="174"/>
        <v>#N/A</v>
      </c>
      <c r="AM412" s="496"/>
      <c r="AN412" s="731">
        <f t="shared" si="175"/>
        <v>0</v>
      </c>
      <c r="AO412" s="692">
        <f>RANK(AN412,$AN$392:$AN472)</f>
        <v>67</v>
      </c>
      <c r="AP412" s="732">
        <f t="shared" si="176"/>
        <v>0</v>
      </c>
      <c r="AR412" s="787">
        <f t="shared" si="177"/>
        <v>0</v>
      </c>
      <c r="AS412" s="697">
        <f>RANK(AR412,$AR$392:$AR492)</f>
        <v>65</v>
      </c>
      <c r="AT412" s="493">
        <f t="shared" si="178"/>
        <v>0</v>
      </c>
      <c r="AU412" s="691">
        <f t="shared" si="179"/>
        <v>0</v>
      </c>
      <c r="AV412" s="697">
        <f>RANK(AU412,$AU$392:$AU491)</f>
        <v>64</v>
      </c>
      <c r="AW412" s="496">
        <f t="shared" si="180"/>
        <v>0</v>
      </c>
      <c r="AX412" s="788">
        <f t="shared" si="181"/>
        <v>0</v>
      </c>
      <c r="AY412" s="697">
        <f>RANK(AX412,$AX$392:$AX491)</f>
        <v>59</v>
      </c>
      <c r="AZ412" s="496">
        <f t="shared" si="182"/>
        <v>0</v>
      </c>
      <c r="BD412" s="497">
        <f t="shared" si="183"/>
        <v>0</v>
      </c>
      <c r="BE412" s="694"/>
      <c r="BF412" s="498">
        <f t="shared" si="184"/>
        <v>0</v>
      </c>
    </row>
    <row r="413" spans="1:58" ht="15.6" x14ac:dyDescent="0.2">
      <c r="A413" s="499"/>
      <c r="B413" s="500">
        <f t="shared" si="185"/>
        <v>22</v>
      </c>
      <c r="C413" s="501" t="s">
        <v>91</v>
      </c>
      <c r="D413" s="516"/>
      <c r="E413" s="514" t="e">
        <f t="shared" si="163"/>
        <v>#N/A</v>
      </c>
      <c r="F413" s="504"/>
      <c r="G413" s="502">
        <v>20</v>
      </c>
      <c r="H413" s="514">
        <f t="shared" si="164"/>
        <v>49</v>
      </c>
      <c r="I413" s="504"/>
      <c r="J413" s="502">
        <v>20</v>
      </c>
      <c r="K413" s="514">
        <f t="shared" si="165"/>
        <v>52</v>
      </c>
      <c r="L413" s="504"/>
      <c r="M413" s="502"/>
      <c r="N413" s="514" t="e">
        <f t="shared" si="166"/>
        <v>#N/A</v>
      </c>
      <c r="O413" s="504"/>
      <c r="P413" s="502"/>
      <c r="Q413" s="514" t="e">
        <f t="shared" si="167"/>
        <v>#N/A</v>
      </c>
      <c r="R413" s="504"/>
      <c r="S413" s="502">
        <v>20</v>
      </c>
      <c r="T413" s="514">
        <f t="shared" si="168"/>
        <v>48</v>
      </c>
      <c r="U413" s="504"/>
      <c r="V413" s="502">
        <v>37</v>
      </c>
      <c r="W413" s="514">
        <f t="shared" si="169"/>
        <v>49</v>
      </c>
      <c r="X413" s="504">
        <v>17</v>
      </c>
      <c r="Y413" s="502">
        <v>20</v>
      </c>
      <c r="Z413" s="514">
        <f t="shared" si="170"/>
        <v>49</v>
      </c>
      <c r="AA413" s="504"/>
      <c r="AB413" s="502">
        <v>20</v>
      </c>
      <c r="AC413" s="514">
        <f t="shared" si="171"/>
        <v>49</v>
      </c>
      <c r="AD413" s="504"/>
      <c r="AE413" s="516">
        <v>46</v>
      </c>
      <c r="AF413" s="514">
        <f t="shared" si="172"/>
        <v>51</v>
      </c>
      <c r="AG413" s="733">
        <v>26</v>
      </c>
      <c r="AH413" s="734">
        <v>20</v>
      </c>
      <c r="AI413" s="514">
        <f t="shared" si="173"/>
        <v>57</v>
      </c>
      <c r="AJ413" s="735"/>
      <c r="AK413" s="513">
        <v>20</v>
      </c>
      <c r="AL413" s="514">
        <f t="shared" si="174"/>
        <v>49</v>
      </c>
      <c r="AM413" s="518"/>
      <c r="AN413" s="736">
        <f t="shared" si="175"/>
        <v>223</v>
      </c>
      <c r="AO413" s="663">
        <f>RANK(AN413,$AN$392:$AN472)</f>
        <v>60</v>
      </c>
      <c r="AP413" s="737">
        <f t="shared" si="176"/>
        <v>43</v>
      </c>
      <c r="AR413" s="789">
        <f t="shared" si="177"/>
        <v>60</v>
      </c>
      <c r="AS413" s="630">
        <f>RANK(AR413,$AR$392:$AR493)</f>
        <v>60</v>
      </c>
      <c r="AT413" s="515">
        <f t="shared" si="178"/>
        <v>0</v>
      </c>
      <c r="AU413" s="513">
        <f t="shared" si="179"/>
        <v>163</v>
      </c>
      <c r="AV413" s="630">
        <f>RANK(AU413,$AU$392:$AU492)</f>
        <v>60</v>
      </c>
      <c r="AW413" s="518">
        <f t="shared" si="180"/>
        <v>43</v>
      </c>
      <c r="AX413" s="790">
        <f t="shared" si="181"/>
        <v>20</v>
      </c>
      <c r="AY413" s="630">
        <f>RANK(AX413,$AX$392:$AX492)</f>
        <v>55</v>
      </c>
      <c r="AZ413" s="518">
        <f t="shared" si="182"/>
        <v>0</v>
      </c>
      <c r="BD413" s="497">
        <f t="shared" si="183"/>
        <v>223</v>
      </c>
      <c r="BE413" s="694"/>
      <c r="BF413" s="498">
        <f t="shared" si="184"/>
        <v>43</v>
      </c>
    </row>
    <row r="414" spans="1:58" ht="15.6" x14ac:dyDescent="0.2">
      <c r="A414" s="499"/>
      <c r="B414" s="478">
        <f t="shared" si="185"/>
        <v>23</v>
      </c>
      <c r="C414" s="479" t="s">
        <v>92</v>
      </c>
      <c r="D414" s="494"/>
      <c r="E414" s="685" t="e">
        <f t="shared" si="163"/>
        <v>#N/A</v>
      </c>
      <c r="F414" s="482"/>
      <c r="G414" s="480"/>
      <c r="H414" s="685" t="e">
        <f t="shared" si="164"/>
        <v>#N/A</v>
      </c>
      <c r="I414" s="482"/>
      <c r="J414" s="480"/>
      <c r="K414" s="685" t="e">
        <f t="shared" si="165"/>
        <v>#N/A</v>
      </c>
      <c r="L414" s="482"/>
      <c r="M414" s="480"/>
      <c r="N414" s="685" t="e">
        <f t="shared" si="166"/>
        <v>#N/A</v>
      </c>
      <c r="O414" s="482"/>
      <c r="P414" s="480"/>
      <c r="Q414" s="685" t="e">
        <f t="shared" si="167"/>
        <v>#N/A</v>
      </c>
      <c r="R414" s="482"/>
      <c r="S414" s="480"/>
      <c r="T414" s="685" t="e">
        <f t="shared" si="168"/>
        <v>#N/A</v>
      </c>
      <c r="U414" s="482"/>
      <c r="V414" s="480"/>
      <c r="W414" s="685" t="e">
        <f t="shared" si="169"/>
        <v>#N/A</v>
      </c>
      <c r="X414" s="482"/>
      <c r="Y414" s="480"/>
      <c r="Z414" s="685" t="e">
        <f t="shared" si="170"/>
        <v>#N/A</v>
      </c>
      <c r="AA414" s="482"/>
      <c r="AB414" s="480"/>
      <c r="AC414" s="685" t="e">
        <f t="shared" si="171"/>
        <v>#N/A</v>
      </c>
      <c r="AD414" s="482"/>
      <c r="AE414" s="494"/>
      <c r="AF414" s="685" t="e">
        <f t="shared" si="172"/>
        <v>#N/A</v>
      </c>
      <c r="AG414" s="728"/>
      <c r="AH414" s="729"/>
      <c r="AI414" s="685" t="e">
        <f t="shared" si="173"/>
        <v>#N/A</v>
      </c>
      <c r="AJ414" s="730"/>
      <c r="AK414" s="491"/>
      <c r="AL414" s="685" t="e">
        <f t="shared" si="174"/>
        <v>#N/A</v>
      </c>
      <c r="AM414" s="496"/>
      <c r="AN414" s="731">
        <f t="shared" si="175"/>
        <v>0</v>
      </c>
      <c r="AO414" s="692">
        <f>RANK(AN414,$AN$392:$AN472)</f>
        <v>67</v>
      </c>
      <c r="AP414" s="732">
        <f t="shared" si="176"/>
        <v>0</v>
      </c>
      <c r="AR414" s="787">
        <f t="shared" si="177"/>
        <v>0</v>
      </c>
      <c r="AS414" s="697">
        <f>RANK(AR414,$AR$392:$AR494)</f>
        <v>65</v>
      </c>
      <c r="AT414" s="493">
        <f t="shared" si="178"/>
        <v>0</v>
      </c>
      <c r="AU414" s="699">
        <f t="shared" si="179"/>
        <v>0</v>
      </c>
      <c r="AV414" s="697">
        <f>RANK(AU414,$AU$392:$AU493)</f>
        <v>64</v>
      </c>
      <c r="AW414" s="496">
        <f t="shared" si="180"/>
        <v>0</v>
      </c>
      <c r="AX414" s="788">
        <f t="shared" si="181"/>
        <v>0</v>
      </c>
      <c r="AY414" s="697">
        <f>RANK(AX414,$AX$392:$AX493)</f>
        <v>59</v>
      </c>
      <c r="AZ414" s="496">
        <f t="shared" si="182"/>
        <v>0</v>
      </c>
      <c r="BD414" s="497">
        <f t="shared" si="183"/>
        <v>0</v>
      </c>
      <c r="BE414" s="694"/>
      <c r="BF414" s="498">
        <f t="shared" si="184"/>
        <v>0</v>
      </c>
    </row>
    <row r="415" spans="1:58" ht="15.6" x14ac:dyDescent="0.2">
      <c r="A415" s="499"/>
      <c r="B415" s="500">
        <f t="shared" si="185"/>
        <v>24</v>
      </c>
      <c r="C415" s="501" t="s">
        <v>93</v>
      </c>
      <c r="D415" s="516"/>
      <c r="E415" s="514" t="e">
        <f t="shared" si="163"/>
        <v>#N/A</v>
      </c>
      <c r="F415" s="504"/>
      <c r="G415" s="502"/>
      <c r="H415" s="514" t="e">
        <f t="shared" si="164"/>
        <v>#N/A</v>
      </c>
      <c r="I415" s="504"/>
      <c r="J415" s="502"/>
      <c r="K415" s="514" t="e">
        <f t="shared" si="165"/>
        <v>#N/A</v>
      </c>
      <c r="L415" s="504"/>
      <c r="M415" s="502"/>
      <c r="N415" s="514" t="e">
        <f t="shared" si="166"/>
        <v>#N/A</v>
      </c>
      <c r="O415" s="504"/>
      <c r="P415" s="502"/>
      <c r="Q415" s="514" t="e">
        <f t="shared" si="167"/>
        <v>#N/A</v>
      </c>
      <c r="R415" s="504"/>
      <c r="S415" s="502"/>
      <c r="T415" s="514" t="e">
        <f t="shared" si="168"/>
        <v>#N/A</v>
      </c>
      <c r="U415" s="504"/>
      <c r="V415" s="502"/>
      <c r="W415" s="514" t="e">
        <f t="shared" si="169"/>
        <v>#N/A</v>
      </c>
      <c r="X415" s="504"/>
      <c r="Y415" s="502"/>
      <c r="Z415" s="514" t="e">
        <f t="shared" si="170"/>
        <v>#N/A</v>
      </c>
      <c r="AA415" s="504"/>
      <c r="AB415" s="502"/>
      <c r="AC415" s="514" t="e">
        <f t="shared" si="171"/>
        <v>#N/A</v>
      </c>
      <c r="AD415" s="504"/>
      <c r="AE415" s="516"/>
      <c r="AF415" s="514" t="e">
        <f t="shared" si="172"/>
        <v>#N/A</v>
      </c>
      <c r="AG415" s="733"/>
      <c r="AH415" s="734"/>
      <c r="AI415" s="514" t="e">
        <f t="shared" si="173"/>
        <v>#N/A</v>
      </c>
      <c r="AJ415" s="735"/>
      <c r="AK415" s="513"/>
      <c r="AL415" s="514" t="e">
        <f t="shared" si="174"/>
        <v>#N/A</v>
      </c>
      <c r="AM415" s="518"/>
      <c r="AN415" s="736">
        <f t="shared" si="175"/>
        <v>0</v>
      </c>
      <c r="AO415" s="663">
        <f>RANK(AN415,$AN$392:$AN472)</f>
        <v>67</v>
      </c>
      <c r="AP415" s="737">
        <f t="shared" si="176"/>
        <v>0</v>
      </c>
      <c r="AR415" s="789">
        <f t="shared" si="177"/>
        <v>0</v>
      </c>
      <c r="AS415" s="630">
        <f>RANK(AR415,$AR$392:$AR495)</f>
        <v>65</v>
      </c>
      <c r="AT415" s="515">
        <f t="shared" si="178"/>
        <v>0</v>
      </c>
      <c r="AU415" s="698">
        <f t="shared" si="179"/>
        <v>0</v>
      </c>
      <c r="AV415" s="630">
        <f>RANK(AU415,$AU$392:$AU494)</f>
        <v>64</v>
      </c>
      <c r="AW415" s="518">
        <f t="shared" si="180"/>
        <v>0</v>
      </c>
      <c r="AX415" s="790">
        <f t="shared" si="181"/>
        <v>0</v>
      </c>
      <c r="AY415" s="630">
        <f>RANK(AX415,$AX$392:$AX494)</f>
        <v>59</v>
      </c>
      <c r="AZ415" s="518">
        <f t="shared" si="182"/>
        <v>0</v>
      </c>
      <c r="BD415" s="497">
        <f t="shared" si="183"/>
        <v>0</v>
      </c>
      <c r="BE415" s="694"/>
      <c r="BF415" s="498">
        <f t="shared" si="184"/>
        <v>0</v>
      </c>
    </row>
    <row r="416" spans="1:58" ht="15.6" x14ac:dyDescent="0.2">
      <c r="A416" s="499"/>
      <c r="B416" s="478">
        <f t="shared" si="185"/>
        <v>25</v>
      </c>
      <c r="C416" s="479" t="s">
        <v>94</v>
      </c>
      <c r="D416" s="494">
        <v>1500</v>
      </c>
      <c r="E416" s="685">
        <f t="shared" si="163"/>
        <v>20</v>
      </c>
      <c r="F416" s="482"/>
      <c r="G416" s="480">
        <v>1520</v>
      </c>
      <c r="H416" s="685">
        <f t="shared" si="164"/>
        <v>21</v>
      </c>
      <c r="I416" s="482"/>
      <c r="J416" s="480">
        <v>3170</v>
      </c>
      <c r="K416" s="685">
        <f t="shared" si="165"/>
        <v>20</v>
      </c>
      <c r="L416" s="482"/>
      <c r="M416" s="480">
        <v>3050</v>
      </c>
      <c r="N416" s="685">
        <f t="shared" si="166"/>
        <v>17</v>
      </c>
      <c r="O416" s="482"/>
      <c r="P416" s="480"/>
      <c r="Q416" s="685" t="e">
        <f t="shared" si="167"/>
        <v>#N/A</v>
      </c>
      <c r="R416" s="482"/>
      <c r="S416" s="480">
        <v>3320</v>
      </c>
      <c r="T416" s="685">
        <f t="shared" si="168"/>
        <v>17</v>
      </c>
      <c r="U416" s="482"/>
      <c r="V416" s="480"/>
      <c r="W416" s="685" t="e">
        <f t="shared" si="169"/>
        <v>#N/A</v>
      </c>
      <c r="X416" s="482"/>
      <c r="Y416" s="480">
        <v>1600</v>
      </c>
      <c r="Z416" s="685">
        <f t="shared" si="170"/>
        <v>23</v>
      </c>
      <c r="AA416" s="482"/>
      <c r="AB416" s="480">
        <v>20</v>
      </c>
      <c r="AC416" s="685">
        <f t="shared" si="171"/>
        <v>49</v>
      </c>
      <c r="AD416" s="482"/>
      <c r="AE416" s="494">
        <v>1550</v>
      </c>
      <c r="AF416" s="685">
        <f t="shared" si="172"/>
        <v>25</v>
      </c>
      <c r="AG416" s="728"/>
      <c r="AH416" s="729">
        <v>40</v>
      </c>
      <c r="AI416" s="685">
        <f t="shared" si="173"/>
        <v>52</v>
      </c>
      <c r="AJ416" s="730"/>
      <c r="AK416" s="491">
        <v>1520</v>
      </c>
      <c r="AL416" s="685">
        <f t="shared" si="174"/>
        <v>23</v>
      </c>
      <c r="AM416" s="496"/>
      <c r="AN416" s="731">
        <f t="shared" si="175"/>
        <v>17290</v>
      </c>
      <c r="AO416" s="692">
        <f>RANK(AN416,$AN$392:$AN472)</f>
        <v>23</v>
      </c>
      <c r="AP416" s="732">
        <f t="shared" si="176"/>
        <v>0</v>
      </c>
      <c r="AR416" s="787">
        <f t="shared" si="177"/>
        <v>12560</v>
      </c>
      <c r="AS416" s="697">
        <f>RANK(AR416,$AR$392:$AR496)</f>
        <v>20</v>
      </c>
      <c r="AT416" s="493">
        <f t="shared" si="178"/>
        <v>0</v>
      </c>
      <c r="AU416" s="691">
        <f t="shared" si="179"/>
        <v>4730</v>
      </c>
      <c r="AV416" s="697">
        <f>RANK(AU416,$AU$392:$AU495)</f>
        <v>28</v>
      </c>
      <c r="AW416" s="496">
        <f t="shared" si="180"/>
        <v>0</v>
      </c>
      <c r="AX416" s="788">
        <f t="shared" si="181"/>
        <v>3020</v>
      </c>
      <c r="AY416" s="697">
        <f>RANK(AX416,$AX$392:$AX495)</f>
        <v>21</v>
      </c>
      <c r="AZ416" s="496">
        <f t="shared" si="182"/>
        <v>0</v>
      </c>
      <c r="BD416" s="497">
        <f t="shared" si="183"/>
        <v>17290</v>
      </c>
      <c r="BE416" s="694"/>
      <c r="BF416" s="498">
        <f t="shared" si="184"/>
        <v>0</v>
      </c>
    </row>
    <row r="417" spans="1:58" ht="15.6" x14ac:dyDescent="0.2">
      <c r="A417" s="499"/>
      <c r="B417" s="500">
        <f t="shared" si="185"/>
        <v>26</v>
      </c>
      <c r="C417" s="501" t="s">
        <v>95</v>
      </c>
      <c r="D417" s="516"/>
      <c r="E417" s="514" t="e">
        <f t="shared" si="163"/>
        <v>#N/A</v>
      </c>
      <c r="F417" s="504"/>
      <c r="G417" s="502"/>
      <c r="H417" s="514" t="e">
        <f t="shared" si="164"/>
        <v>#N/A</v>
      </c>
      <c r="I417" s="504"/>
      <c r="J417" s="502"/>
      <c r="K417" s="514" t="e">
        <f t="shared" si="165"/>
        <v>#N/A</v>
      </c>
      <c r="L417" s="504"/>
      <c r="M417" s="502"/>
      <c r="N417" s="514" t="e">
        <f t="shared" si="166"/>
        <v>#N/A</v>
      </c>
      <c r="O417" s="504"/>
      <c r="P417" s="502"/>
      <c r="Q417" s="514" t="e">
        <f t="shared" si="167"/>
        <v>#N/A</v>
      </c>
      <c r="R417" s="504"/>
      <c r="S417" s="502"/>
      <c r="T417" s="514" t="e">
        <f t="shared" si="168"/>
        <v>#N/A</v>
      </c>
      <c r="U417" s="504"/>
      <c r="V417" s="502"/>
      <c r="W417" s="514" t="e">
        <f t="shared" si="169"/>
        <v>#N/A</v>
      </c>
      <c r="X417" s="504"/>
      <c r="Y417" s="502"/>
      <c r="Z417" s="514" t="e">
        <f t="shared" si="170"/>
        <v>#N/A</v>
      </c>
      <c r="AA417" s="504"/>
      <c r="AB417" s="502"/>
      <c r="AC417" s="514" t="e">
        <f t="shared" si="171"/>
        <v>#N/A</v>
      </c>
      <c r="AD417" s="504"/>
      <c r="AE417" s="516"/>
      <c r="AF417" s="514" t="e">
        <f t="shared" si="172"/>
        <v>#N/A</v>
      </c>
      <c r="AG417" s="733"/>
      <c r="AH417" s="734"/>
      <c r="AI417" s="514" t="e">
        <f t="shared" si="173"/>
        <v>#N/A</v>
      </c>
      <c r="AJ417" s="735"/>
      <c r="AK417" s="513"/>
      <c r="AL417" s="514" t="e">
        <f t="shared" si="174"/>
        <v>#N/A</v>
      </c>
      <c r="AM417" s="518"/>
      <c r="AN417" s="736">
        <f t="shared" si="175"/>
        <v>0</v>
      </c>
      <c r="AO417" s="663">
        <f>RANK(AN417,$AN$392:$AN472)</f>
        <v>67</v>
      </c>
      <c r="AP417" s="737">
        <f t="shared" si="176"/>
        <v>0</v>
      </c>
      <c r="AR417" s="789">
        <f t="shared" si="177"/>
        <v>0</v>
      </c>
      <c r="AS417" s="630">
        <f>RANK(AR417,$AR$392:$AR497)</f>
        <v>65</v>
      </c>
      <c r="AT417" s="515">
        <f t="shared" si="178"/>
        <v>0</v>
      </c>
      <c r="AU417" s="513">
        <f t="shared" si="179"/>
        <v>0</v>
      </c>
      <c r="AV417" s="630">
        <f>RANK(AU417,$AU$392:$AU496)</f>
        <v>64</v>
      </c>
      <c r="AW417" s="518">
        <f t="shared" si="180"/>
        <v>0</v>
      </c>
      <c r="AX417" s="790">
        <f t="shared" si="181"/>
        <v>0</v>
      </c>
      <c r="AY417" s="630">
        <f>RANK(AX417,$AX$392:$AX496)</f>
        <v>59</v>
      </c>
      <c r="AZ417" s="518">
        <f t="shared" si="182"/>
        <v>0</v>
      </c>
      <c r="BD417" s="497">
        <f t="shared" si="183"/>
        <v>0</v>
      </c>
      <c r="BE417" s="694"/>
      <c r="BF417" s="498">
        <f t="shared" si="184"/>
        <v>0</v>
      </c>
    </row>
    <row r="418" spans="1:58" ht="15.6" x14ac:dyDescent="0.2">
      <c r="A418" s="528"/>
      <c r="B418" s="529">
        <f t="shared" si="185"/>
        <v>27</v>
      </c>
      <c r="C418" s="530" t="s">
        <v>96</v>
      </c>
      <c r="D418" s="494"/>
      <c r="E418" s="685" t="e">
        <f t="shared" si="163"/>
        <v>#N/A</v>
      </c>
      <c r="F418" s="482"/>
      <c r="G418" s="480"/>
      <c r="H418" s="685" t="e">
        <f t="shared" si="164"/>
        <v>#N/A</v>
      </c>
      <c r="I418" s="482"/>
      <c r="J418" s="480">
        <v>26</v>
      </c>
      <c r="K418" s="685">
        <f t="shared" si="165"/>
        <v>50</v>
      </c>
      <c r="L418" s="482">
        <v>26</v>
      </c>
      <c r="M418" s="480">
        <v>1200</v>
      </c>
      <c r="N418" s="685">
        <f t="shared" si="166"/>
        <v>27</v>
      </c>
      <c r="O418" s="482"/>
      <c r="P418" s="480">
        <v>223</v>
      </c>
      <c r="Q418" s="685">
        <f t="shared" si="167"/>
        <v>35</v>
      </c>
      <c r="R418" s="482">
        <v>223</v>
      </c>
      <c r="S418" s="480"/>
      <c r="T418" s="685" t="e">
        <f t="shared" si="168"/>
        <v>#N/A</v>
      </c>
      <c r="U418" s="482"/>
      <c r="V418" s="480">
        <v>94</v>
      </c>
      <c r="W418" s="685">
        <f t="shared" si="169"/>
        <v>41</v>
      </c>
      <c r="X418" s="482">
        <v>94</v>
      </c>
      <c r="Y418" s="480">
        <v>13</v>
      </c>
      <c r="Z418" s="534">
        <f t="shared" si="170"/>
        <v>54</v>
      </c>
      <c r="AA418" s="482">
        <v>13</v>
      </c>
      <c r="AB418" s="480"/>
      <c r="AC418" s="534" t="e">
        <f t="shared" si="171"/>
        <v>#N/A</v>
      </c>
      <c r="AD418" s="482"/>
      <c r="AE418" s="494"/>
      <c r="AF418" s="534" t="e">
        <f t="shared" si="172"/>
        <v>#N/A</v>
      </c>
      <c r="AG418" s="728"/>
      <c r="AH418" s="729">
        <v>94</v>
      </c>
      <c r="AI418" s="534">
        <f t="shared" si="173"/>
        <v>47</v>
      </c>
      <c r="AJ418" s="730">
        <v>94</v>
      </c>
      <c r="AK418" s="491"/>
      <c r="AL418" s="534" t="e">
        <f t="shared" si="174"/>
        <v>#N/A</v>
      </c>
      <c r="AM418" s="496"/>
      <c r="AN418" s="731">
        <f t="shared" si="175"/>
        <v>1650</v>
      </c>
      <c r="AO418" s="544">
        <f>RANK(AN418,$AN$392:$AN472)</f>
        <v>44</v>
      </c>
      <c r="AP418" s="732">
        <f t="shared" si="176"/>
        <v>450</v>
      </c>
      <c r="AR418" s="787">
        <f t="shared" si="177"/>
        <v>1449</v>
      </c>
      <c r="AS418" s="701">
        <f>RANK(AR418,$AR$392:$AR498)</f>
        <v>39</v>
      </c>
      <c r="AT418" s="496">
        <f t="shared" si="178"/>
        <v>249</v>
      </c>
      <c r="AU418" s="691">
        <f t="shared" si="179"/>
        <v>201</v>
      </c>
      <c r="AV418" s="701">
        <f>RANK(AU418,$AU$392:$AU497)</f>
        <v>59</v>
      </c>
      <c r="AW418" s="496">
        <f t="shared" si="180"/>
        <v>201</v>
      </c>
      <c r="AX418" s="788">
        <f t="shared" si="181"/>
        <v>0</v>
      </c>
      <c r="AY418" s="701">
        <f>RANK(AX418,$AX$392:$AX497)</f>
        <v>59</v>
      </c>
      <c r="AZ418" s="496">
        <f t="shared" si="182"/>
        <v>0</v>
      </c>
      <c r="BD418" s="497">
        <f t="shared" si="183"/>
        <v>1650</v>
      </c>
      <c r="BE418" s="545"/>
      <c r="BF418" s="498">
        <f t="shared" si="184"/>
        <v>450</v>
      </c>
    </row>
    <row r="419" spans="1:58" ht="15.6" x14ac:dyDescent="0.2">
      <c r="A419" s="547" t="s">
        <v>97</v>
      </c>
      <c r="B419" s="548">
        <f t="shared" si="185"/>
        <v>28</v>
      </c>
      <c r="C419" s="549" t="s">
        <v>98</v>
      </c>
      <c r="D419" s="563">
        <v>120</v>
      </c>
      <c r="E419" s="561">
        <f t="shared" si="163"/>
        <v>40</v>
      </c>
      <c r="F419" s="552"/>
      <c r="G419" s="550">
        <v>80</v>
      </c>
      <c r="H419" s="561">
        <f t="shared" si="164"/>
        <v>39</v>
      </c>
      <c r="I419" s="552"/>
      <c r="J419" s="550">
        <v>40</v>
      </c>
      <c r="K419" s="561">
        <f t="shared" si="165"/>
        <v>47</v>
      </c>
      <c r="L419" s="552"/>
      <c r="M419" s="550">
        <v>60</v>
      </c>
      <c r="N419" s="561">
        <f t="shared" si="166"/>
        <v>44</v>
      </c>
      <c r="O419" s="552"/>
      <c r="P419" s="550">
        <v>60</v>
      </c>
      <c r="Q419" s="561">
        <f t="shared" si="167"/>
        <v>47</v>
      </c>
      <c r="R419" s="552"/>
      <c r="S419" s="550"/>
      <c r="T419" s="561" t="e">
        <f t="shared" si="168"/>
        <v>#N/A</v>
      </c>
      <c r="U419" s="552"/>
      <c r="V419" s="550">
        <v>1600</v>
      </c>
      <c r="W419" s="561">
        <f t="shared" si="169"/>
        <v>22</v>
      </c>
      <c r="X419" s="552"/>
      <c r="Y419" s="550">
        <v>20</v>
      </c>
      <c r="Z419" s="514">
        <f t="shared" si="170"/>
        <v>49</v>
      </c>
      <c r="AA419" s="552"/>
      <c r="AB419" s="550"/>
      <c r="AC419" s="514" t="e">
        <f t="shared" si="171"/>
        <v>#N/A</v>
      </c>
      <c r="AD419" s="552"/>
      <c r="AE419" s="563"/>
      <c r="AF419" s="514" t="e">
        <f t="shared" si="172"/>
        <v>#N/A</v>
      </c>
      <c r="AG419" s="803"/>
      <c r="AH419" s="750"/>
      <c r="AI419" s="514" t="e">
        <f t="shared" si="173"/>
        <v>#N/A</v>
      </c>
      <c r="AJ419" s="804"/>
      <c r="AK419" s="560"/>
      <c r="AL419" s="514" t="e">
        <f t="shared" si="174"/>
        <v>#N/A</v>
      </c>
      <c r="AM419" s="565"/>
      <c r="AN419" s="751">
        <f t="shared" si="175"/>
        <v>1980</v>
      </c>
      <c r="AO419" s="663">
        <f>RANK(AN419,$AN$392:$AN472)</f>
        <v>43</v>
      </c>
      <c r="AP419" s="805">
        <f t="shared" si="176"/>
        <v>0</v>
      </c>
      <c r="AR419" s="806">
        <f t="shared" si="177"/>
        <v>360</v>
      </c>
      <c r="AS419" s="630">
        <f>RANK(AR419,$AR$392:$AR499)</f>
        <v>48</v>
      </c>
      <c r="AT419" s="562">
        <f t="shared" si="178"/>
        <v>0</v>
      </c>
      <c r="AU419" s="560">
        <f t="shared" si="179"/>
        <v>1620</v>
      </c>
      <c r="AV419" s="630">
        <f>RANK(AU419,$AU$392:$AU498)</f>
        <v>37</v>
      </c>
      <c r="AW419" s="565">
        <f t="shared" si="180"/>
        <v>0</v>
      </c>
      <c r="AX419" s="807">
        <f t="shared" si="181"/>
        <v>200</v>
      </c>
      <c r="AY419" s="630">
        <f>RANK(AX419,$AX$392:$AX498)</f>
        <v>41</v>
      </c>
      <c r="AZ419" s="565">
        <f t="shared" si="182"/>
        <v>0</v>
      </c>
      <c r="BD419" s="566">
        <f t="shared" si="183"/>
        <v>1980</v>
      </c>
      <c r="BE419" s="694"/>
      <c r="BF419" s="567">
        <f t="shared" si="184"/>
        <v>0</v>
      </c>
    </row>
    <row r="420" spans="1:58" ht="14.25" customHeight="1" x14ac:dyDescent="0.2">
      <c r="A420" s="499"/>
      <c r="B420" s="478">
        <f t="shared" si="185"/>
        <v>29</v>
      </c>
      <c r="C420" s="479" t="s">
        <v>99</v>
      </c>
      <c r="D420" s="494">
        <v>8080</v>
      </c>
      <c r="E420" s="492">
        <f t="shared" si="163"/>
        <v>10</v>
      </c>
      <c r="F420" s="482"/>
      <c r="G420" s="480">
        <v>8416</v>
      </c>
      <c r="H420" s="492">
        <f t="shared" si="164"/>
        <v>10</v>
      </c>
      <c r="I420" s="482"/>
      <c r="J420" s="480">
        <v>7618</v>
      </c>
      <c r="K420" s="685">
        <f t="shared" si="165"/>
        <v>11</v>
      </c>
      <c r="L420" s="482"/>
      <c r="M420" s="480">
        <v>8496</v>
      </c>
      <c r="N420" s="685">
        <f t="shared" si="166"/>
        <v>10</v>
      </c>
      <c r="O420" s="482"/>
      <c r="P420" s="480">
        <v>7475</v>
      </c>
      <c r="Q420" s="685">
        <f t="shared" si="167"/>
        <v>8</v>
      </c>
      <c r="R420" s="482"/>
      <c r="S420" s="480">
        <v>9869</v>
      </c>
      <c r="T420" s="685">
        <f t="shared" si="168"/>
        <v>8</v>
      </c>
      <c r="U420" s="482"/>
      <c r="V420" s="480">
        <v>8930</v>
      </c>
      <c r="W420" s="685">
        <f t="shared" si="169"/>
        <v>8</v>
      </c>
      <c r="X420" s="482"/>
      <c r="Y420" s="480">
        <v>10664</v>
      </c>
      <c r="Z420" s="685">
        <f t="shared" si="170"/>
        <v>7</v>
      </c>
      <c r="AA420" s="482"/>
      <c r="AB420" s="480">
        <v>8291</v>
      </c>
      <c r="AC420" s="685">
        <f t="shared" si="171"/>
        <v>9</v>
      </c>
      <c r="AD420" s="482"/>
      <c r="AE420" s="494">
        <v>8854</v>
      </c>
      <c r="AF420" s="685">
        <f t="shared" si="172"/>
        <v>9</v>
      </c>
      <c r="AG420" s="728"/>
      <c r="AH420" s="729">
        <v>12335</v>
      </c>
      <c r="AI420" s="685">
        <f t="shared" si="173"/>
        <v>7</v>
      </c>
      <c r="AJ420" s="730"/>
      <c r="AK420" s="491">
        <v>10778</v>
      </c>
      <c r="AL420" s="685">
        <f t="shared" si="174"/>
        <v>10</v>
      </c>
      <c r="AM420" s="496"/>
      <c r="AN420" s="731">
        <f t="shared" si="175"/>
        <v>109806</v>
      </c>
      <c r="AO420" s="692">
        <f>RANK(AN420,$AN$392:$AN472)</f>
        <v>8</v>
      </c>
      <c r="AP420" s="732">
        <f t="shared" si="176"/>
        <v>0</v>
      </c>
      <c r="AR420" s="787">
        <f t="shared" si="177"/>
        <v>49954</v>
      </c>
      <c r="AS420" s="697">
        <f>RANK(AR420,$AR$392:$AR500)</f>
        <v>10</v>
      </c>
      <c r="AT420" s="493">
        <f t="shared" si="178"/>
        <v>0</v>
      </c>
      <c r="AU420" s="691">
        <f t="shared" si="179"/>
        <v>59852</v>
      </c>
      <c r="AV420" s="697">
        <f>RANK(AU420,$AU$392:$AU499)</f>
        <v>8</v>
      </c>
      <c r="AW420" s="496">
        <f t="shared" si="180"/>
        <v>0</v>
      </c>
      <c r="AX420" s="788">
        <f t="shared" si="181"/>
        <v>16496</v>
      </c>
      <c r="AY420" s="697">
        <f>RANK(AX420,$AX$392:$AX499)</f>
        <v>10</v>
      </c>
      <c r="AZ420" s="496">
        <f t="shared" si="182"/>
        <v>0</v>
      </c>
      <c r="BD420" s="497">
        <f t="shared" si="183"/>
        <v>109806</v>
      </c>
      <c r="BE420" s="694"/>
      <c r="BF420" s="498">
        <f t="shared" si="184"/>
        <v>0</v>
      </c>
    </row>
    <row r="421" spans="1:58" ht="15.6" x14ac:dyDescent="0.2">
      <c r="A421" s="499"/>
      <c r="B421" s="500">
        <f t="shared" si="185"/>
        <v>30</v>
      </c>
      <c r="C421" s="501" t="s">
        <v>100</v>
      </c>
      <c r="D421" s="739">
        <v>3188</v>
      </c>
      <c r="E421" s="514">
        <f t="shared" si="163"/>
        <v>17</v>
      </c>
      <c r="F421" s="520">
        <v>236</v>
      </c>
      <c r="G421" s="519">
        <v>7967</v>
      </c>
      <c r="H421" s="514">
        <f t="shared" si="164"/>
        <v>11</v>
      </c>
      <c r="I421" s="520">
        <v>360</v>
      </c>
      <c r="J421" s="519">
        <v>5698</v>
      </c>
      <c r="K421" s="514">
        <f t="shared" si="165"/>
        <v>15</v>
      </c>
      <c r="L421" s="520">
        <v>1030</v>
      </c>
      <c r="M421" s="519">
        <v>8224</v>
      </c>
      <c r="N421" s="514">
        <f t="shared" si="166"/>
        <v>11</v>
      </c>
      <c r="O421" s="520"/>
      <c r="P421" s="519">
        <v>5165</v>
      </c>
      <c r="Q421" s="514">
        <f t="shared" si="167"/>
        <v>13</v>
      </c>
      <c r="R421" s="520">
        <v>379</v>
      </c>
      <c r="S421" s="519">
        <v>3206</v>
      </c>
      <c r="T421" s="514">
        <f t="shared" si="168"/>
        <v>18</v>
      </c>
      <c r="U421" s="520">
        <v>290</v>
      </c>
      <c r="V421" s="519">
        <v>6058</v>
      </c>
      <c r="W421" s="514">
        <f t="shared" si="169"/>
        <v>14</v>
      </c>
      <c r="X421" s="520">
        <v>221</v>
      </c>
      <c r="Y421" s="519">
        <v>3945</v>
      </c>
      <c r="Z421" s="514">
        <f t="shared" si="170"/>
        <v>17</v>
      </c>
      <c r="AA421" s="520">
        <v>561</v>
      </c>
      <c r="AB421" s="519">
        <v>7091</v>
      </c>
      <c r="AC421" s="514">
        <f t="shared" si="171"/>
        <v>10</v>
      </c>
      <c r="AD421" s="520">
        <v>521</v>
      </c>
      <c r="AE421" s="739">
        <v>6039</v>
      </c>
      <c r="AF421" s="514">
        <f t="shared" si="172"/>
        <v>13</v>
      </c>
      <c r="AG421" s="791">
        <v>144</v>
      </c>
      <c r="AH421" s="740">
        <v>5435</v>
      </c>
      <c r="AI421" s="514">
        <f t="shared" si="173"/>
        <v>14</v>
      </c>
      <c r="AJ421" s="792">
        <v>17</v>
      </c>
      <c r="AK421" s="741">
        <v>5672</v>
      </c>
      <c r="AL421" s="514">
        <f t="shared" si="174"/>
        <v>14</v>
      </c>
      <c r="AM421" s="793">
        <v>44</v>
      </c>
      <c r="AN421" s="736">
        <f t="shared" si="175"/>
        <v>67688</v>
      </c>
      <c r="AO421" s="663">
        <f>RANK(AN421,$AN$392:$AN472)</f>
        <v>15</v>
      </c>
      <c r="AP421" s="737">
        <f t="shared" si="176"/>
        <v>3803</v>
      </c>
      <c r="AR421" s="789">
        <f t="shared" si="177"/>
        <v>33448</v>
      </c>
      <c r="AS421" s="630">
        <f>RANK(AR421,$AR$392:$AR501)</f>
        <v>15</v>
      </c>
      <c r="AT421" s="518">
        <f t="shared" si="178"/>
        <v>2295</v>
      </c>
      <c r="AU421" s="698">
        <f t="shared" si="179"/>
        <v>34240</v>
      </c>
      <c r="AV421" s="630">
        <f>RANK(AU421,$AU$392:$AU500)</f>
        <v>15</v>
      </c>
      <c r="AW421" s="518">
        <f t="shared" si="180"/>
        <v>1508</v>
      </c>
      <c r="AX421" s="790">
        <f t="shared" si="181"/>
        <v>11155</v>
      </c>
      <c r="AY421" s="630">
        <f>RANK(AX421,$AX$392:$AX500)</f>
        <v>15</v>
      </c>
      <c r="AZ421" s="518">
        <f t="shared" si="182"/>
        <v>596</v>
      </c>
      <c r="BD421" s="794">
        <f t="shared" si="183"/>
        <v>67688</v>
      </c>
      <c r="BE421" s="694"/>
      <c r="BF421" s="526">
        <f t="shared" si="184"/>
        <v>3803</v>
      </c>
    </row>
    <row r="422" spans="1:58" ht="15.6" x14ac:dyDescent="0.2">
      <c r="A422" s="499"/>
      <c r="B422" s="478">
        <f t="shared" si="185"/>
        <v>31</v>
      </c>
      <c r="C422" s="479" t="s">
        <v>101</v>
      </c>
      <c r="D422" s="494">
        <v>1120</v>
      </c>
      <c r="E422" s="685">
        <f t="shared" si="163"/>
        <v>26</v>
      </c>
      <c r="F422" s="482"/>
      <c r="G422" s="480">
        <v>860</v>
      </c>
      <c r="H422" s="685">
        <f t="shared" si="164"/>
        <v>28</v>
      </c>
      <c r="I422" s="482"/>
      <c r="J422" s="480">
        <v>1440</v>
      </c>
      <c r="K422" s="685">
        <f t="shared" si="165"/>
        <v>27</v>
      </c>
      <c r="L422" s="482"/>
      <c r="M422" s="480">
        <v>2200</v>
      </c>
      <c r="N422" s="685">
        <f t="shared" si="166"/>
        <v>21</v>
      </c>
      <c r="O422" s="482"/>
      <c r="P422" s="480">
        <v>1740</v>
      </c>
      <c r="Q422" s="685">
        <f t="shared" si="167"/>
        <v>22</v>
      </c>
      <c r="R422" s="482"/>
      <c r="S422" s="480">
        <v>1300</v>
      </c>
      <c r="T422" s="685">
        <f t="shared" si="168"/>
        <v>27</v>
      </c>
      <c r="U422" s="482"/>
      <c r="V422" s="480">
        <v>280</v>
      </c>
      <c r="W422" s="685">
        <f t="shared" si="169"/>
        <v>33</v>
      </c>
      <c r="X422" s="482"/>
      <c r="Y422" s="480">
        <v>640</v>
      </c>
      <c r="Z422" s="685">
        <f t="shared" si="170"/>
        <v>29</v>
      </c>
      <c r="AA422" s="482"/>
      <c r="AB422" s="480">
        <v>620</v>
      </c>
      <c r="AC422" s="685">
        <f t="shared" si="171"/>
        <v>30</v>
      </c>
      <c r="AD422" s="482"/>
      <c r="AE422" s="494">
        <v>540</v>
      </c>
      <c r="AF422" s="685">
        <f t="shared" si="172"/>
        <v>34</v>
      </c>
      <c r="AG422" s="728"/>
      <c r="AH422" s="729">
        <v>580</v>
      </c>
      <c r="AI422" s="685">
        <f t="shared" si="173"/>
        <v>31</v>
      </c>
      <c r="AJ422" s="730"/>
      <c r="AK422" s="491">
        <v>720</v>
      </c>
      <c r="AL422" s="685">
        <f t="shared" si="174"/>
        <v>31</v>
      </c>
      <c r="AM422" s="496"/>
      <c r="AN422" s="731">
        <f t="shared" si="175"/>
        <v>12040</v>
      </c>
      <c r="AO422" s="692">
        <f>RANK(AN422,$AN$392:$AN472)</f>
        <v>28</v>
      </c>
      <c r="AP422" s="732">
        <f t="shared" si="176"/>
        <v>0</v>
      </c>
      <c r="AR422" s="787">
        <f t="shared" si="177"/>
        <v>8660</v>
      </c>
      <c r="AS422" s="697">
        <f>RANK(AR422,$AR$392:$AR502)</f>
        <v>25</v>
      </c>
      <c r="AT422" s="493">
        <f t="shared" si="178"/>
        <v>0</v>
      </c>
      <c r="AU422" s="699">
        <f t="shared" si="179"/>
        <v>3380</v>
      </c>
      <c r="AV422" s="697">
        <f>RANK(AU422,$AU$392:$AU501)</f>
        <v>32</v>
      </c>
      <c r="AW422" s="496">
        <f t="shared" si="180"/>
        <v>0</v>
      </c>
      <c r="AX422" s="788">
        <f t="shared" si="181"/>
        <v>1980</v>
      </c>
      <c r="AY422" s="697">
        <f>RANK(AX422,$AX$392:$AX501)</f>
        <v>27</v>
      </c>
      <c r="AZ422" s="496">
        <f t="shared" si="182"/>
        <v>0</v>
      </c>
      <c r="BD422" s="497">
        <f t="shared" si="183"/>
        <v>12040</v>
      </c>
      <c r="BE422" s="694"/>
      <c r="BF422" s="498">
        <f t="shared" si="184"/>
        <v>0</v>
      </c>
    </row>
    <row r="423" spans="1:58" ht="15.6" x14ac:dyDescent="0.2">
      <c r="A423" s="499"/>
      <c r="B423" s="500">
        <f t="shared" si="185"/>
        <v>32</v>
      </c>
      <c r="C423" s="501" t="s">
        <v>102</v>
      </c>
      <c r="D423" s="516"/>
      <c r="E423" s="514" t="e">
        <f t="shared" si="163"/>
        <v>#N/A</v>
      </c>
      <c r="F423" s="504"/>
      <c r="G423" s="502"/>
      <c r="H423" s="514" t="e">
        <f t="shared" si="164"/>
        <v>#N/A</v>
      </c>
      <c r="I423" s="504"/>
      <c r="J423" s="502"/>
      <c r="K423" s="514" t="e">
        <f t="shared" si="165"/>
        <v>#N/A</v>
      </c>
      <c r="L423" s="504"/>
      <c r="M423" s="502"/>
      <c r="N423" s="514" t="e">
        <f t="shared" si="166"/>
        <v>#N/A</v>
      </c>
      <c r="O423" s="504"/>
      <c r="P423" s="502"/>
      <c r="Q423" s="514" t="e">
        <f t="shared" si="167"/>
        <v>#N/A</v>
      </c>
      <c r="R423" s="504"/>
      <c r="S423" s="502"/>
      <c r="T423" s="514" t="e">
        <f t="shared" si="168"/>
        <v>#N/A</v>
      </c>
      <c r="U423" s="504"/>
      <c r="V423" s="502"/>
      <c r="W423" s="514" t="e">
        <f t="shared" si="169"/>
        <v>#N/A</v>
      </c>
      <c r="X423" s="504"/>
      <c r="Y423" s="502"/>
      <c r="Z423" s="514" t="e">
        <f t="shared" si="170"/>
        <v>#N/A</v>
      </c>
      <c r="AA423" s="504"/>
      <c r="AB423" s="502"/>
      <c r="AC423" s="514" t="e">
        <f t="shared" si="171"/>
        <v>#N/A</v>
      </c>
      <c r="AD423" s="504"/>
      <c r="AE423" s="516"/>
      <c r="AF423" s="514" t="e">
        <f t="shared" si="172"/>
        <v>#N/A</v>
      </c>
      <c r="AG423" s="733"/>
      <c r="AH423" s="734"/>
      <c r="AI423" s="514" t="e">
        <f t="shared" si="173"/>
        <v>#N/A</v>
      </c>
      <c r="AJ423" s="735"/>
      <c r="AK423" s="513"/>
      <c r="AL423" s="514" t="e">
        <f t="shared" si="174"/>
        <v>#N/A</v>
      </c>
      <c r="AM423" s="518"/>
      <c r="AN423" s="736">
        <f t="shared" si="175"/>
        <v>0</v>
      </c>
      <c r="AO423" s="663">
        <f>RANK(AN423,$AN$392:$AN472)</f>
        <v>67</v>
      </c>
      <c r="AP423" s="737">
        <f t="shared" si="176"/>
        <v>0</v>
      </c>
      <c r="AR423" s="789">
        <f t="shared" si="177"/>
        <v>0</v>
      </c>
      <c r="AS423" s="630">
        <f>RANK(AR423,$AR$392:$AR503)</f>
        <v>65</v>
      </c>
      <c r="AT423" s="515">
        <f t="shared" si="178"/>
        <v>0</v>
      </c>
      <c r="AU423" s="513">
        <f t="shared" si="179"/>
        <v>0</v>
      </c>
      <c r="AV423" s="630">
        <f>RANK(AU423,$AU$392:$AU502)</f>
        <v>64</v>
      </c>
      <c r="AW423" s="518">
        <f t="shared" si="180"/>
        <v>0</v>
      </c>
      <c r="AX423" s="790">
        <f t="shared" si="181"/>
        <v>0</v>
      </c>
      <c r="AY423" s="630">
        <f>RANK(AX423,$AX$392:$AX502)</f>
        <v>59</v>
      </c>
      <c r="AZ423" s="518">
        <f t="shared" si="182"/>
        <v>0</v>
      </c>
      <c r="BD423" s="497">
        <f t="shared" si="183"/>
        <v>0</v>
      </c>
      <c r="BE423" s="694"/>
      <c r="BF423" s="498">
        <f t="shared" si="184"/>
        <v>0</v>
      </c>
    </row>
    <row r="424" spans="1:58" ht="15.6" x14ac:dyDescent="0.2">
      <c r="A424" s="499"/>
      <c r="B424" s="478">
        <f t="shared" si="185"/>
        <v>33</v>
      </c>
      <c r="C424" s="479" t="s">
        <v>103</v>
      </c>
      <c r="D424" s="752">
        <v>4250</v>
      </c>
      <c r="E424" s="685">
        <f t="shared" si="163"/>
        <v>14</v>
      </c>
      <c r="F424" s="569"/>
      <c r="G424" s="568">
        <v>7610</v>
      </c>
      <c r="H424" s="685">
        <f t="shared" si="164"/>
        <v>12</v>
      </c>
      <c r="I424" s="569"/>
      <c r="J424" s="568">
        <v>8440</v>
      </c>
      <c r="K424" s="685">
        <f t="shared" si="165"/>
        <v>10</v>
      </c>
      <c r="L424" s="569"/>
      <c r="M424" s="568">
        <v>5610</v>
      </c>
      <c r="N424" s="685">
        <f t="shared" si="166"/>
        <v>14</v>
      </c>
      <c r="O424" s="569"/>
      <c r="P424" s="568">
        <v>4790</v>
      </c>
      <c r="Q424" s="685">
        <f t="shared" si="167"/>
        <v>14</v>
      </c>
      <c r="R424" s="569"/>
      <c r="S424" s="568">
        <v>4250</v>
      </c>
      <c r="T424" s="685">
        <f t="shared" si="168"/>
        <v>15</v>
      </c>
      <c r="U424" s="569"/>
      <c r="V424" s="568">
        <v>6560</v>
      </c>
      <c r="W424" s="685">
        <f t="shared" si="169"/>
        <v>13</v>
      </c>
      <c r="X424" s="569"/>
      <c r="Y424" s="568">
        <v>5070</v>
      </c>
      <c r="Z424" s="685">
        <f t="shared" si="170"/>
        <v>13</v>
      </c>
      <c r="AA424" s="569"/>
      <c r="AB424" s="568">
        <v>5470</v>
      </c>
      <c r="AC424" s="685">
        <f t="shared" si="171"/>
        <v>15</v>
      </c>
      <c r="AD424" s="569"/>
      <c r="AE424" s="752">
        <v>6210</v>
      </c>
      <c r="AF424" s="685">
        <f t="shared" si="172"/>
        <v>12</v>
      </c>
      <c r="AG424" s="809"/>
      <c r="AH424" s="753">
        <v>7290</v>
      </c>
      <c r="AI424" s="685">
        <f t="shared" si="173"/>
        <v>12</v>
      </c>
      <c r="AJ424" s="810"/>
      <c r="AK424" s="754">
        <v>6230</v>
      </c>
      <c r="AL424" s="685">
        <f t="shared" si="174"/>
        <v>13</v>
      </c>
      <c r="AM424" s="811"/>
      <c r="AN424" s="731">
        <f t="shared" si="175"/>
        <v>71780</v>
      </c>
      <c r="AO424" s="692">
        <f>RANK(AN424,$AN$392:$AN472)</f>
        <v>14</v>
      </c>
      <c r="AP424" s="732">
        <f t="shared" si="176"/>
        <v>0</v>
      </c>
      <c r="AR424" s="787">
        <f t="shared" si="177"/>
        <v>34950</v>
      </c>
      <c r="AS424" s="697">
        <f>RANK(AR424,$AR$392:$AR504)</f>
        <v>14</v>
      </c>
      <c r="AT424" s="493">
        <f t="shared" si="178"/>
        <v>0</v>
      </c>
      <c r="AU424" s="699">
        <f t="shared" si="179"/>
        <v>36830</v>
      </c>
      <c r="AV424" s="697">
        <f>RANK(AU424,$AU$392:$AU503)</f>
        <v>13</v>
      </c>
      <c r="AW424" s="496">
        <f t="shared" si="180"/>
        <v>0</v>
      </c>
      <c r="AX424" s="788">
        <f t="shared" si="181"/>
        <v>11860</v>
      </c>
      <c r="AY424" s="697">
        <f>RANK(AX424,$AX$392:$AX503)</f>
        <v>14</v>
      </c>
      <c r="AZ424" s="496">
        <f t="shared" si="182"/>
        <v>0</v>
      </c>
      <c r="BD424" s="794">
        <f t="shared" si="183"/>
        <v>71780</v>
      </c>
      <c r="BE424" s="694"/>
      <c r="BF424" s="526">
        <f t="shared" si="184"/>
        <v>0</v>
      </c>
    </row>
    <row r="425" spans="1:58" ht="15.6" x14ac:dyDescent="0.2">
      <c r="A425" s="499"/>
      <c r="B425" s="500">
        <f t="shared" si="185"/>
        <v>34</v>
      </c>
      <c r="C425" s="501" t="s">
        <v>104</v>
      </c>
      <c r="D425" s="739">
        <v>19</v>
      </c>
      <c r="E425" s="514">
        <f t="shared" si="163"/>
        <v>50</v>
      </c>
      <c r="F425" s="520">
        <v>19</v>
      </c>
      <c r="G425" s="519"/>
      <c r="H425" s="514" t="e">
        <f t="shared" si="164"/>
        <v>#N/A</v>
      </c>
      <c r="I425" s="520"/>
      <c r="J425" s="519">
        <v>20</v>
      </c>
      <c r="K425" s="514">
        <f t="shared" si="165"/>
        <v>52</v>
      </c>
      <c r="L425" s="520"/>
      <c r="M425" s="519"/>
      <c r="N425" s="514" t="e">
        <f t="shared" si="166"/>
        <v>#N/A</v>
      </c>
      <c r="O425" s="520"/>
      <c r="P425" s="519"/>
      <c r="Q425" s="514" t="e">
        <f t="shared" si="167"/>
        <v>#N/A</v>
      </c>
      <c r="R425" s="520"/>
      <c r="S425" s="519"/>
      <c r="T425" s="514" t="e">
        <f t="shared" si="168"/>
        <v>#N/A</v>
      </c>
      <c r="U425" s="520"/>
      <c r="V425" s="519"/>
      <c r="W425" s="514" t="e">
        <f t="shared" si="169"/>
        <v>#N/A</v>
      </c>
      <c r="X425" s="520"/>
      <c r="Y425" s="519"/>
      <c r="Z425" s="514" t="e">
        <f t="shared" si="170"/>
        <v>#N/A</v>
      </c>
      <c r="AA425" s="520"/>
      <c r="AB425" s="519"/>
      <c r="AC425" s="514" t="e">
        <f t="shared" si="171"/>
        <v>#N/A</v>
      </c>
      <c r="AD425" s="520"/>
      <c r="AE425" s="739"/>
      <c r="AF425" s="514" t="e">
        <f t="shared" si="172"/>
        <v>#N/A</v>
      </c>
      <c r="AG425" s="791"/>
      <c r="AH425" s="740"/>
      <c r="AI425" s="514" t="e">
        <f t="shared" si="173"/>
        <v>#N/A</v>
      </c>
      <c r="AJ425" s="792"/>
      <c r="AK425" s="741"/>
      <c r="AL425" s="514" t="e">
        <f t="shared" si="174"/>
        <v>#N/A</v>
      </c>
      <c r="AM425" s="793"/>
      <c r="AN425" s="736">
        <f t="shared" si="175"/>
        <v>39</v>
      </c>
      <c r="AO425" s="663">
        <f>RANK(AN425,$AN$392:$AN472)</f>
        <v>64</v>
      </c>
      <c r="AP425" s="737">
        <f t="shared" si="176"/>
        <v>19</v>
      </c>
      <c r="AR425" s="789">
        <f t="shared" si="177"/>
        <v>39</v>
      </c>
      <c r="AS425" s="630">
        <f>RANK(AR425,$AR$392:$AR505)</f>
        <v>63</v>
      </c>
      <c r="AT425" s="515">
        <f t="shared" si="178"/>
        <v>19</v>
      </c>
      <c r="AU425" s="513">
        <f t="shared" si="179"/>
        <v>0</v>
      </c>
      <c r="AV425" s="630">
        <f>RANK(AU425,$AU$392:$AU504)</f>
        <v>64</v>
      </c>
      <c r="AW425" s="518">
        <f t="shared" si="180"/>
        <v>0</v>
      </c>
      <c r="AX425" s="790">
        <f t="shared" si="181"/>
        <v>19</v>
      </c>
      <c r="AY425" s="630">
        <f>RANK(AX425,$AX$392:$AX504)</f>
        <v>57</v>
      </c>
      <c r="AZ425" s="518">
        <f t="shared" si="182"/>
        <v>19</v>
      </c>
      <c r="BD425" s="794">
        <f t="shared" si="183"/>
        <v>39</v>
      </c>
      <c r="BE425" s="694"/>
      <c r="BF425" s="526">
        <f t="shared" si="184"/>
        <v>19</v>
      </c>
    </row>
    <row r="426" spans="1:58" ht="15.6" x14ac:dyDescent="0.2">
      <c r="A426" s="499"/>
      <c r="B426" s="478">
        <f t="shared" si="185"/>
        <v>35</v>
      </c>
      <c r="C426" s="479" t="s">
        <v>105</v>
      </c>
      <c r="D426" s="752"/>
      <c r="E426" s="685" t="e">
        <f t="shared" si="163"/>
        <v>#N/A</v>
      </c>
      <c r="F426" s="569"/>
      <c r="G426" s="568">
        <v>42</v>
      </c>
      <c r="H426" s="685">
        <f t="shared" si="164"/>
        <v>45</v>
      </c>
      <c r="I426" s="569">
        <v>42</v>
      </c>
      <c r="J426" s="568">
        <v>172</v>
      </c>
      <c r="K426" s="685">
        <f t="shared" si="165"/>
        <v>39</v>
      </c>
      <c r="L426" s="569">
        <v>172</v>
      </c>
      <c r="M426" s="568">
        <v>32</v>
      </c>
      <c r="N426" s="685">
        <f t="shared" si="166"/>
        <v>53</v>
      </c>
      <c r="O426" s="569">
        <v>32</v>
      </c>
      <c r="P426" s="568">
        <v>105</v>
      </c>
      <c r="Q426" s="685">
        <f t="shared" si="167"/>
        <v>42</v>
      </c>
      <c r="R426" s="569">
        <v>105</v>
      </c>
      <c r="S426" s="568"/>
      <c r="T426" s="685" t="e">
        <f t="shared" si="168"/>
        <v>#N/A</v>
      </c>
      <c r="U426" s="569"/>
      <c r="V426" s="568">
        <v>65</v>
      </c>
      <c r="W426" s="685">
        <f t="shared" si="169"/>
        <v>44</v>
      </c>
      <c r="X426" s="569">
        <v>65</v>
      </c>
      <c r="Y426" s="568"/>
      <c r="Z426" s="685" t="e">
        <f t="shared" si="170"/>
        <v>#N/A</v>
      </c>
      <c r="AA426" s="569"/>
      <c r="AB426" s="568">
        <v>63</v>
      </c>
      <c r="AC426" s="685">
        <f t="shared" si="171"/>
        <v>44</v>
      </c>
      <c r="AD426" s="569">
        <v>63</v>
      </c>
      <c r="AE426" s="752">
        <v>424</v>
      </c>
      <c r="AF426" s="685">
        <f t="shared" si="172"/>
        <v>36</v>
      </c>
      <c r="AG426" s="809">
        <v>424</v>
      </c>
      <c r="AH426" s="753">
        <v>163</v>
      </c>
      <c r="AI426" s="685">
        <f t="shared" si="173"/>
        <v>44</v>
      </c>
      <c r="AJ426" s="810">
        <v>163</v>
      </c>
      <c r="AK426" s="754">
        <v>63</v>
      </c>
      <c r="AL426" s="685">
        <f t="shared" si="174"/>
        <v>44</v>
      </c>
      <c r="AM426" s="811">
        <v>63</v>
      </c>
      <c r="AN426" s="731">
        <f t="shared" si="175"/>
        <v>1129</v>
      </c>
      <c r="AO426" s="692">
        <f>RANK(AN426,$AN$392:$AN472)</f>
        <v>49</v>
      </c>
      <c r="AP426" s="732">
        <f t="shared" si="176"/>
        <v>1129</v>
      </c>
      <c r="AR426" s="787">
        <f t="shared" si="177"/>
        <v>351</v>
      </c>
      <c r="AS426" s="697">
        <f>RANK(AR426,$AR$392:$AR506)</f>
        <v>49</v>
      </c>
      <c r="AT426" s="496">
        <f t="shared" si="178"/>
        <v>351</v>
      </c>
      <c r="AU426" s="691">
        <f t="shared" si="179"/>
        <v>778</v>
      </c>
      <c r="AV426" s="697">
        <f>RANK(AU426,$AU$392:$AU505)</f>
        <v>44</v>
      </c>
      <c r="AW426" s="496">
        <f t="shared" si="180"/>
        <v>778</v>
      </c>
      <c r="AX426" s="788">
        <f t="shared" si="181"/>
        <v>42</v>
      </c>
      <c r="AY426" s="697">
        <f>RANK(AX426,$AX$392:$AX505)</f>
        <v>50</v>
      </c>
      <c r="AZ426" s="496">
        <f t="shared" si="182"/>
        <v>42</v>
      </c>
      <c r="BD426" s="794">
        <f t="shared" si="183"/>
        <v>1129</v>
      </c>
      <c r="BE426" s="694"/>
      <c r="BF426" s="526">
        <f t="shared" si="184"/>
        <v>1129</v>
      </c>
    </row>
    <row r="427" spans="1:58" ht="15.6" x14ac:dyDescent="0.2">
      <c r="A427" s="499"/>
      <c r="B427" s="500">
        <f t="shared" si="185"/>
        <v>36</v>
      </c>
      <c r="C427" s="501" t="s">
        <v>106</v>
      </c>
      <c r="D427" s="739">
        <v>3563</v>
      </c>
      <c r="E427" s="514">
        <f t="shared" si="163"/>
        <v>15</v>
      </c>
      <c r="F427" s="520">
        <v>2743</v>
      </c>
      <c r="G427" s="519">
        <v>5565</v>
      </c>
      <c r="H427" s="514">
        <f t="shared" si="164"/>
        <v>16</v>
      </c>
      <c r="I427" s="520">
        <v>4505</v>
      </c>
      <c r="J427" s="519">
        <v>4276</v>
      </c>
      <c r="K427" s="514">
        <f t="shared" si="165"/>
        <v>17</v>
      </c>
      <c r="L427" s="520">
        <v>3536</v>
      </c>
      <c r="M427" s="519">
        <v>4298</v>
      </c>
      <c r="N427" s="514">
        <f t="shared" si="166"/>
        <v>16</v>
      </c>
      <c r="O427" s="520">
        <v>3618</v>
      </c>
      <c r="P427" s="519">
        <v>3959</v>
      </c>
      <c r="Q427" s="514">
        <f t="shared" si="167"/>
        <v>16</v>
      </c>
      <c r="R427" s="520">
        <v>3599</v>
      </c>
      <c r="S427" s="519">
        <v>4309</v>
      </c>
      <c r="T427" s="514">
        <f t="shared" si="168"/>
        <v>14</v>
      </c>
      <c r="U427" s="520">
        <v>3649</v>
      </c>
      <c r="V427" s="519">
        <v>5945</v>
      </c>
      <c r="W427" s="514">
        <f t="shared" si="169"/>
        <v>15</v>
      </c>
      <c r="X427" s="520">
        <v>5305</v>
      </c>
      <c r="Y427" s="519">
        <v>4681</v>
      </c>
      <c r="Z427" s="514">
        <f t="shared" si="170"/>
        <v>14</v>
      </c>
      <c r="AA427" s="520">
        <v>4061</v>
      </c>
      <c r="AB427" s="519">
        <v>4047</v>
      </c>
      <c r="AC427" s="514">
        <f t="shared" si="171"/>
        <v>16</v>
      </c>
      <c r="AD427" s="520">
        <v>3787</v>
      </c>
      <c r="AE427" s="739">
        <v>4630</v>
      </c>
      <c r="AF427" s="514">
        <f t="shared" si="172"/>
        <v>16</v>
      </c>
      <c r="AG427" s="791">
        <v>3830</v>
      </c>
      <c r="AH427" s="740">
        <v>4936</v>
      </c>
      <c r="AI427" s="514">
        <f t="shared" si="173"/>
        <v>15</v>
      </c>
      <c r="AJ427" s="792">
        <v>4236</v>
      </c>
      <c r="AK427" s="741">
        <v>4833</v>
      </c>
      <c r="AL427" s="514">
        <f t="shared" si="174"/>
        <v>16</v>
      </c>
      <c r="AM427" s="793">
        <v>4213</v>
      </c>
      <c r="AN427" s="736">
        <f t="shared" si="175"/>
        <v>55042</v>
      </c>
      <c r="AO427" s="663">
        <f>RANK(AN427,$AN$392:$AN472)</f>
        <v>16</v>
      </c>
      <c r="AP427" s="737">
        <f t="shared" si="176"/>
        <v>47082</v>
      </c>
      <c r="AR427" s="789">
        <f t="shared" si="177"/>
        <v>25970</v>
      </c>
      <c r="AS427" s="630">
        <f>RANK(AR427,$AR$392:$AR507)</f>
        <v>16</v>
      </c>
      <c r="AT427" s="518">
        <f t="shared" si="178"/>
        <v>21650</v>
      </c>
      <c r="AU427" s="698">
        <f t="shared" si="179"/>
        <v>29072</v>
      </c>
      <c r="AV427" s="630">
        <f>RANK(AU427,$AU$392:$AU506)</f>
        <v>16</v>
      </c>
      <c r="AW427" s="518">
        <f t="shared" si="180"/>
        <v>25432</v>
      </c>
      <c r="AX427" s="790">
        <f t="shared" si="181"/>
        <v>9128</v>
      </c>
      <c r="AY427" s="630">
        <f>RANK(AX427,$AX$392:$AX506)</f>
        <v>16</v>
      </c>
      <c r="AZ427" s="518">
        <f t="shared" si="182"/>
        <v>7248</v>
      </c>
      <c r="BD427" s="794">
        <f t="shared" si="183"/>
        <v>55042</v>
      </c>
      <c r="BE427" s="694"/>
      <c r="BF427" s="526">
        <f t="shared" si="184"/>
        <v>47082</v>
      </c>
    </row>
    <row r="428" spans="1:58" ht="15.6" x14ac:dyDescent="0.2">
      <c r="A428" s="499"/>
      <c r="B428" s="478">
        <f t="shared" si="185"/>
        <v>37</v>
      </c>
      <c r="C428" s="479" t="s">
        <v>107</v>
      </c>
      <c r="D428" s="752">
        <v>79550</v>
      </c>
      <c r="E428" s="685">
        <f t="shared" si="163"/>
        <v>1</v>
      </c>
      <c r="F428" s="569"/>
      <c r="G428" s="568">
        <v>85670</v>
      </c>
      <c r="H428" s="685">
        <f t="shared" si="164"/>
        <v>1</v>
      </c>
      <c r="I428" s="569"/>
      <c r="J428" s="568">
        <v>122710</v>
      </c>
      <c r="K428" s="685">
        <f t="shared" si="165"/>
        <v>1</v>
      </c>
      <c r="L428" s="569"/>
      <c r="M428" s="568">
        <v>126550</v>
      </c>
      <c r="N428" s="685">
        <f t="shared" si="166"/>
        <v>1</v>
      </c>
      <c r="O428" s="569"/>
      <c r="P428" s="568">
        <v>72272</v>
      </c>
      <c r="Q428" s="685">
        <f t="shared" si="167"/>
        <v>1</v>
      </c>
      <c r="R428" s="569">
        <v>22</v>
      </c>
      <c r="S428" s="568">
        <v>94717</v>
      </c>
      <c r="T428" s="685">
        <f t="shared" si="168"/>
        <v>1</v>
      </c>
      <c r="U428" s="569">
        <v>27</v>
      </c>
      <c r="V428" s="568">
        <v>125580</v>
      </c>
      <c r="W428" s="685">
        <f t="shared" si="169"/>
        <v>1</v>
      </c>
      <c r="X428" s="569"/>
      <c r="Y428" s="568">
        <v>150900</v>
      </c>
      <c r="Z428" s="685">
        <f t="shared" si="170"/>
        <v>1</v>
      </c>
      <c r="AA428" s="569"/>
      <c r="AB428" s="568">
        <v>104920</v>
      </c>
      <c r="AC428" s="685">
        <f t="shared" si="171"/>
        <v>1</v>
      </c>
      <c r="AD428" s="569"/>
      <c r="AE428" s="752">
        <v>113730</v>
      </c>
      <c r="AF428" s="685">
        <f t="shared" si="172"/>
        <v>1</v>
      </c>
      <c r="AG428" s="809"/>
      <c r="AH428" s="753">
        <v>114300</v>
      </c>
      <c r="AI428" s="685">
        <f t="shared" si="173"/>
        <v>1</v>
      </c>
      <c r="AJ428" s="810"/>
      <c r="AK428" s="754">
        <v>94170</v>
      </c>
      <c r="AL428" s="685">
        <f t="shared" si="174"/>
        <v>1</v>
      </c>
      <c r="AM428" s="811"/>
      <c r="AN428" s="731">
        <f t="shared" si="175"/>
        <v>1285069</v>
      </c>
      <c r="AO428" s="692">
        <f>RANK(AN428,$AN$392:$AN472)</f>
        <v>1</v>
      </c>
      <c r="AP428" s="732">
        <f t="shared" si="176"/>
        <v>49</v>
      </c>
      <c r="AR428" s="787">
        <f t="shared" si="177"/>
        <v>581469</v>
      </c>
      <c r="AS428" s="697">
        <f>RANK(AR428,$AR$392:$AR508)</f>
        <v>1</v>
      </c>
      <c r="AT428" s="493">
        <f t="shared" si="178"/>
        <v>49</v>
      </c>
      <c r="AU428" s="699">
        <f t="shared" si="179"/>
        <v>703600</v>
      </c>
      <c r="AV428" s="697">
        <f>RANK(AU428,$AU$392:$AU507)</f>
        <v>1</v>
      </c>
      <c r="AW428" s="496">
        <f t="shared" si="180"/>
        <v>0</v>
      </c>
      <c r="AX428" s="788">
        <f t="shared" si="181"/>
        <v>165220</v>
      </c>
      <c r="AY428" s="697">
        <f>RANK(AX428,$AX$392:$AX507)</f>
        <v>1</v>
      </c>
      <c r="AZ428" s="496">
        <f t="shared" si="182"/>
        <v>0</v>
      </c>
      <c r="BD428" s="794">
        <f t="shared" si="183"/>
        <v>1285069</v>
      </c>
      <c r="BE428" s="694"/>
      <c r="BF428" s="526">
        <f t="shared" si="184"/>
        <v>49</v>
      </c>
    </row>
    <row r="429" spans="1:58" ht="15.6" x14ac:dyDescent="0.2">
      <c r="A429" s="499"/>
      <c r="B429" s="500">
        <f t="shared" si="185"/>
        <v>38</v>
      </c>
      <c r="C429" s="501" t="s">
        <v>108</v>
      </c>
      <c r="D429" s="739">
        <v>62</v>
      </c>
      <c r="E429" s="514">
        <f t="shared" si="163"/>
        <v>44</v>
      </c>
      <c r="F429" s="520">
        <v>22</v>
      </c>
      <c r="G429" s="519">
        <v>40</v>
      </c>
      <c r="H429" s="514">
        <f t="shared" si="164"/>
        <v>47</v>
      </c>
      <c r="I429" s="520"/>
      <c r="J429" s="519">
        <v>169</v>
      </c>
      <c r="K429" s="514">
        <f t="shared" si="165"/>
        <v>40</v>
      </c>
      <c r="L429" s="520">
        <v>109</v>
      </c>
      <c r="M429" s="519">
        <v>58</v>
      </c>
      <c r="N429" s="514">
        <f t="shared" si="166"/>
        <v>46</v>
      </c>
      <c r="O429" s="520">
        <v>18</v>
      </c>
      <c r="P429" s="519">
        <v>87</v>
      </c>
      <c r="Q429" s="514">
        <f t="shared" si="167"/>
        <v>44</v>
      </c>
      <c r="R429" s="520">
        <v>27</v>
      </c>
      <c r="S429" s="519">
        <v>80</v>
      </c>
      <c r="T429" s="514">
        <f t="shared" si="168"/>
        <v>42</v>
      </c>
      <c r="U429" s="520"/>
      <c r="V429" s="519">
        <v>40</v>
      </c>
      <c r="W429" s="514">
        <f t="shared" si="169"/>
        <v>46</v>
      </c>
      <c r="X429" s="520"/>
      <c r="Y429" s="519">
        <v>233</v>
      </c>
      <c r="Z429" s="514">
        <f t="shared" si="170"/>
        <v>33</v>
      </c>
      <c r="AA429" s="520">
        <v>213</v>
      </c>
      <c r="AB429" s="519">
        <v>154</v>
      </c>
      <c r="AC429" s="514">
        <f t="shared" si="171"/>
        <v>36</v>
      </c>
      <c r="AD429" s="520">
        <v>114</v>
      </c>
      <c r="AE429" s="739">
        <v>221</v>
      </c>
      <c r="AF429" s="514">
        <f t="shared" si="172"/>
        <v>40</v>
      </c>
      <c r="AG429" s="791">
        <v>141</v>
      </c>
      <c r="AH429" s="740">
        <v>227</v>
      </c>
      <c r="AI429" s="514">
        <f t="shared" si="173"/>
        <v>43</v>
      </c>
      <c r="AJ429" s="792">
        <v>147</v>
      </c>
      <c r="AK429" s="741">
        <v>48</v>
      </c>
      <c r="AL429" s="514">
        <f t="shared" si="174"/>
        <v>47</v>
      </c>
      <c r="AM429" s="793">
        <v>8</v>
      </c>
      <c r="AN429" s="736">
        <f t="shared" si="175"/>
        <v>1419</v>
      </c>
      <c r="AO429" s="663">
        <f>RANK(AN429,$AN$392:$AN472)</f>
        <v>47</v>
      </c>
      <c r="AP429" s="737">
        <f t="shared" si="176"/>
        <v>799</v>
      </c>
      <c r="AR429" s="789">
        <f t="shared" si="177"/>
        <v>496</v>
      </c>
      <c r="AS429" s="630">
        <f>RANK(AR429,$AR$392:$AR509)</f>
        <v>46</v>
      </c>
      <c r="AT429" s="518">
        <f t="shared" si="178"/>
        <v>176</v>
      </c>
      <c r="AU429" s="698">
        <f t="shared" si="179"/>
        <v>923</v>
      </c>
      <c r="AV429" s="630">
        <f>RANK(AU429,$AU$392:$AU508)</f>
        <v>43</v>
      </c>
      <c r="AW429" s="518">
        <f t="shared" si="180"/>
        <v>623</v>
      </c>
      <c r="AX429" s="790">
        <f t="shared" si="181"/>
        <v>102</v>
      </c>
      <c r="AY429" s="630">
        <f>RANK(AX429,$AX$392:$AX508)</f>
        <v>45</v>
      </c>
      <c r="AZ429" s="518">
        <f t="shared" si="182"/>
        <v>22</v>
      </c>
      <c r="BD429" s="794">
        <f t="shared" si="183"/>
        <v>1419</v>
      </c>
      <c r="BE429" s="694"/>
      <c r="BF429" s="526">
        <f t="shared" si="184"/>
        <v>799</v>
      </c>
    </row>
    <row r="430" spans="1:58" ht="15.6" x14ac:dyDescent="0.2">
      <c r="A430" s="499"/>
      <c r="B430" s="478">
        <f t="shared" si="185"/>
        <v>39</v>
      </c>
      <c r="C430" s="479" t="s">
        <v>109</v>
      </c>
      <c r="D430" s="752">
        <v>1240</v>
      </c>
      <c r="E430" s="685">
        <f t="shared" si="163"/>
        <v>25</v>
      </c>
      <c r="F430" s="569"/>
      <c r="G430" s="568">
        <v>960</v>
      </c>
      <c r="H430" s="685">
        <f t="shared" si="164"/>
        <v>26</v>
      </c>
      <c r="I430" s="569"/>
      <c r="J430" s="568">
        <v>1557</v>
      </c>
      <c r="K430" s="685">
        <f t="shared" si="165"/>
        <v>24</v>
      </c>
      <c r="L430" s="569">
        <v>17</v>
      </c>
      <c r="M430" s="568">
        <v>1232</v>
      </c>
      <c r="N430" s="685">
        <f t="shared" si="166"/>
        <v>26</v>
      </c>
      <c r="O430" s="569">
        <v>32</v>
      </c>
      <c r="P430" s="568">
        <v>1145</v>
      </c>
      <c r="Q430" s="685">
        <f t="shared" si="167"/>
        <v>27</v>
      </c>
      <c r="R430" s="569">
        <v>205</v>
      </c>
      <c r="S430" s="568">
        <v>1361</v>
      </c>
      <c r="T430" s="685">
        <f t="shared" si="168"/>
        <v>26</v>
      </c>
      <c r="U430" s="569">
        <v>1</v>
      </c>
      <c r="V430" s="568">
        <v>1543</v>
      </c>
      <c r="W430" s="685">
        <f t="shared" si="169"/>
        <v>23</v>
      </c>
      <c r="X430" s="569">
        <v>43</v>
      </c>
      <c r="Y430" s="568">
        <v>1151</v>
      </c>
      <c r="Z430" s="685">
        <f t="shared" si="170"/>
        <v>25</v>
      </c>
      <c r="AA430" s="569">
        <v>11</v>
      </c>
      <c r="AB430" s="568">
        <v>967</v>
      </c>
      <c r="AC430" s="685">
        <f t="shared" si="171"/>
        <v>26</v>
      </c>
      <c r="AD430" s="569">
        <v>7</v>
      </c>
      <c r="AE430" s="752">
        <v>1404</v>
      </c>
      <c r="AF430" s="685">
        <f t="shared" si="172"/>
        <v>27</v>
      </c>
      <c r="AG430" s="809">
        <v>204</v>
      </c>
      <c r="AH430" s="753">
        <v>1185</v>
      </c>
      <c r="AI430" s="685">
        <f t="shared" si="173"/>
        <v>26</v>
      </c>
      <c r="AJ430" s="810">
        <v>45</v>
      </c>
      <c r="AK430" s="754">
        <v>860</v>
      </c>
      <c r="AL430" s="685">
        <f t="shared" si="174"/>
        <v>29</v>
      </c>
      <c r="AM430" s="811">
        <v>100</v>
      </c>
      <c r="AN430" s="731">
        <f t="shared" si="175"/>
        <v>14605</v>
      </c>
      <c r="AO430" s="692">
        <f>RANK(AN430,$AN$392:$AN472)</f>
        <v>26</v>
      </c>
      <c r="AP430" s="732">
        <f t="shared" si="176"/>
        <v>665</v>
      </c>
      <c r="AR430" s="787">
        <f t="shared" si="177"/>
        <v>7495</v>
      </c>
      <c r="AS430" s="697">
        <f>RANK(AR430,$AR$392:$AR510)</f>
        <v>27</v>
      </c>
      <c r="AT430" s="493">
        <f t="shared" si="178"/>
        <v>255</v>
      </c>
      <c r="AU430" s="691">
        <f t="shared" si="179"/>
        <v>7110</v>
      </c>
      <c r="AV430" s="697">
        <f>RANK(AU430,$AU$392:$AU509)</f>
        <v>25</v>
      </c>
      <c r="AW430" s="496">
        <f t="shared" si="180"/>
        <v>410</v>
      </c>
      <c r="AX430" s="788">
        <f t="shared" si="181"/>
        <v>2200</v>
      </c>
      <c r="AY430" s="697">
        <f>RANK(AX430,$AX$392:$AX509)</f>
        <v>25</v>
      </c>
      <c r="AZ430" s="496">
        <f t="shared" si="182"/>
        <v>0</v>
      </c>
      <c r="BD430" s="794">
        <f t="shared" si="183"/>
        <v>14605</v>
      </c>
      <c r="BE430" s="694"/>
      <c r="BF430" s="526">
        <f t="shared" si="184"/>
        <v>665</v>
      </c>
    </row>
    <row r="431" spans="1:58" ht="15.6" x14ac:dyDescent="0.2">
      <c r="A431" s="499"/>
      <c r="B431" s="500">
        <f t="shared" si="185"/>
        <v>40</v>
      </c>
      <c r="C431" s="501" t="s">
        <v>110</v>
      </c>
      <c r="D431" s="516">
        <v>44</v>
      </c>
      <c r="E431" s="514">
        <f t="shared" si="163"/>
        <v>45</v>
      </c>
      <c r="F431" s="504">
        <v>44</v>
      </c>
      <c r="G431" s="502">
        <v>12</v>
      </c>
      <c r="H431" s="514">
        <f t="shared" si="164"/>
        <v>53</v>
      </c>
      <c r="I431" s="504">
        <v>12</v>
      </c>
      <c r="J431" s="502">
        <v>50</v>
      </c>
      <c r="K431" s="514">
        <f t="shared" si="165"/>
        <v>45</v>
      </c>
      <c r="L431" s="504">
        <v>50</v>
      </c>
      <c r="M431" s="502">
        <v>40</v>
      </c>
      <c r="N431" s="514">
        <f t="shared" si="166"/>
        <v>49</v>
      </c>
      <c r="O431" s="504">
        <v>40</v>
      </c>
      <c r="P431" s="502"/>
      <c r="Q431" s="514" t="e">
        <f t="shared" si="167"/>
        <v>#N/A</v>
      </c>
      <c r="R431" s="504"/>
      <c r="S431" s="502">
        <v>12</v>
      </c>
      <c r="T431" s="514">
        <f t="shared" si="168"/>
        <v>50</v>
      </c>
      <c r="U431" s="504">
        <v>12</v>
      </c>
      <c r="V431" s="502"/>
      <c r="W431" s="514" t="e">
        <f t="shared" si="169"/>
        <v>#N/A</v>
      </c>
      <c r="X431" s="504"/>
      <c r="Y431" s="502">
        <v>37</v>
      </c>
      <c r="Z431" s="514">
        <f t="shared" si="170"/>
        <v>47</v>
      </c>
      <c r="AA431" s="504">
        <v>37</v>
      </c>
      <c r="AB431" s="502">
        <v>33</v>
      </c>
      <c r="AC431" s="514">
        <f t="shared" si="171"/>
        <v>47</v>
      </c>
      <c r="AD431" s="504">
        <v>33</v>
      </c>
      <c r="AE431" s="516">
        <v>149</v>
      </c>
      <c r="AF431" s="514">
        <f t="shared" si="172"/>
        <v>42</v>
      </c>
      <c r="AG431" s="733">
        <v>149</v>
      </c>
      <c r="AH431" s="734"/>
      <c r="AI431" s="514" t="e">
        <f t="shared" si="173"/>
        <v>#N/A</v>
      </c>
      <c r="AJ431" s="735"/>
      <c r="AK431" s="513"/>
      <c r="AL431" s="514" t="e">
        <f t="shared" si="174"/>
        <v>#N/A</v>
      </c>
      <c r="AM431" s="518"/>
      <c r="AN431" s="736">
        <f t="shared" si="175"/>
        <v>377</v>
      </c>
      <c r="AO431" s="663">
        <f>RANK(AN431,$AN$392:$AN472)</f>
        <v>57</v>
      </c>
      <c r="AP431" s="737">
        <f t="shared" si="176"/>
        <v>377</v>
      </c>
      <c r="AR431" s="789">
        <f t="shared" si="177"/>
        <v>158</v>
      </c>
      <c r="AS431" s="630">
        <f>RANK(AR431,$AR$392:$AR511)</f>
        <v>53</v>
      </c>
      <c r="AT431" s="515">
        <f t="shared" si="178"/>
        <v>158</v>
      </c>
      <c r="AU431" s="513">
        <f t="shared" si="179"/>
        <v>219</v>
      </c>
      <c r="AV431" s="630">
        <f>RANK(AU431,$AU$392:$AU510)</f>
        <v>57</v>
      </c>
      <c r="AW431" s="518">
        <f t="shared" si="180"/>
        <v>219</v>
      </c>
      <c r="AX431" s="790">
        <f t="shared" si="181"/>
        <v>56</v>
      </c>
      <c r="AY431" s="630">
        <f>RANK(AX431,$AX$392:$AX510)</f>
        <v>49</v>
      </c>
      <c r="AZ431" s="518">
        <f t="shared" si="182"/>
        <v>56</v>
      </c>
      <c r="BD431" s="497">
        <f t="shared" si="183"/>
        <v>377</v>
      </c>
      <c r="BE431" s="694"/>
      <c r="BF431" s="498">
        <f t="shared" si="184"/>
        <v>377</v>
      </c>
    </row>
    <row r="432" spans="1:58" ht="15.6" x14ac:dyDescent="0.2">
      <c r="A432" s="499"/>
      <c r="B432" s="478">
        <f t="shared" si="185"/>
        <v>41</v>
      </c>
      <c r="C432" s="479" t="s">
        <v>111</v>
      </c>
      <c r="D432" s="494">
        <v>220</v>
      </c>
      <c r="E432" s="685">
        <f t="shared" si="163"/>
        <v>38</v>
      </c>
      <c r="F432" s="482"/>
      <c r="G432" s="480">
        <v>100</v>
      </c>
      <c r="H432" s="685">
        <f t="shared" si="164"/>
        <v>37</v>
      </c>
      <c r="I432" s="482"/>
      <c r="J432" s="480">
        <v>120</v>
      </c>
      <c r="K432" s="685">
        <f t="shared" si="165"/>
        <v>42</v>
      </c>
      <c r="L432" s="482"/>
      <c r="M432" s="480">
        <v>220</v>
      </c>
      <c r="N432" s="685">
        <f t="shared" si="166"/>
        <v>39</v>
      </c>
      <c r="O432" s="482"/>
      <c r="P432" s="480">
        <v>80</v>
      </c>
      <c r="Q432" s="685">
        <f t="shared" si="167"/>
        <v>45</v>
      </c>
      <c r="R432" s="482"/>
      <c r="S432" s="480">
        <v>120</v>
      </c>
      <c r="T432" s="685">
        <f t="shared" si="168"/>
        <v>40</v>
      </c>
      <c r="U432" s="482"/>
      <c r="V432" s="480">
        <v>120</v>
      </c>
      <c r="W432" s="685">
        <f t="shared" si="169"/>
        <v>39</v>
      </c>
      <c r="X432" s="482"/>
      <c r="Y432" s="480">
        <v>80</v>
      </c>
      <c r="Z432" s="685">
        <f t="shared" si="170"/>
        <v>42</v>
      </c>
      <c r="AA432" s="482"/>
      <c r="AB432" s="480">
        <v>124</v>
      </c>
      <c r="AC432" s="685">
        <f t="shared" si="171"/>
        <v>37</v>
      </c>
      <c r="AD432" s="482">
        <v>4</v>
      </c>
      <c r="AE432" s="494">
        <v>100</v>
      </c>
      <c r="AF432" s="685">
        <f t="shared" si="172"/>
        <v>45</v>
      </c>
      <c r="AG432" s="728"/>
      <c r="AH432" s="729">
        <v>60</v>
      </c>
      <c r="AI432" s="685">
        <f t="shared" si="173"/>
        <v>49</v>
      </c>
      <c r="AJ432" s="730"/>
      <c r="AK432" s="491">
        <v>120</v>
      </c>
      <c r="AL432" s="685">
        <f t="shared" si="174"/>
        <v>40</v>
      </c>
      <c r="AM432" s="496"/>
      <c r="AN432" s="731">
        <f t="shared" si="175"/>
        <v>1464</v>
      </c>
      <c r="AO432" s="692">
        <f>RANK(AN432,$AN$392:$AN472)</f>
        <v>46</v>
      </c>
      <c r="AP432" s="732">
        <f t="shared" si="176"/>
        <v>4</v>
      </c>
      <c r="AR432" s="787">
        <f t="shared" si="177"/>
        <v>860</v>
      </c>
      <c r="AS432" s="697">
        <f>RANK(AR432,$AR$392:$AR512)</f>
        <v>43</v>
      </c>
      <c r="AT432" s="493">
        <f t="shared" si="178"/>
        <v>0</v>
      </c>
      <c r="AU432" s="699">
        <f t="shared" si="179"/>
        <v>604</v>
      </c>
      <c r="AV432" s="697">
        <f>RANK(AU432,$AU$392:$AU511)</f>
        <v>47</v>
      </c>
      <c r="AW432" s="496">
        <f t="shared" si="180"/>
        <v>4</v>
      </c>
      <c r="AX432" s="788">
        <f t="shared" si="181"/>
        <v>320</v>
      </c>
      <c r="AY432" s="697">
        <f>RANK(AX432,$AX$392:$AX511)</f>
        <v>38</v>
      </c>
      <c r="AZ432" s="496">
        <f t="shared" si="182"/>
        <v>0</v>
      </c>
      <c r="BD432" s="497">
        <f t="shared" si="183"/>
        <v>1464</v>
      </c>
      <c r="BE432" s="694"/>
      <c r="BF432" s="498">
        <f t="shared" si="184"/>
        <v>4</v>
      </c>
    </row>
    <row r="433" spans="1:58" ht="15.6" x14ac:dyDescent="0.2">
      <c r="A433" s="528"/>
      <c r="B433" s="578">
        <f t="shared" si="185"/>
        <v>42</v>
      </c>
      <c r="C433" s="579" t="s">
        <v>112</v>
      </c>
      <c r="D433" s="516">
        <v>120</v>
      </c>
      <c r="E433" s="514">
        <f t="shared" si="163"/>
        <v>40</v>
      </c>
      <c r="F433" s="504"/>
      <c r="G433" s="502">
        <v>280</v>
      </c>
      <c r="H433" s="514">
        <f t="shared" si="164"/>
        <v>33</v>
      </c>
      <c r="I433" s="504"/>
      <c r="J433" s="502">
        <v>440</v>
      </c>
      <c r="K433" s="514">
        <f t="shared" si="165"/>
        <v>34</v>
      </c>
      <c r="L433" s="504"/>
      <c r="M433" s="502">
        <v>440</v>
      </c>
      <c r="N433" s="514">
        <f t="shared" si="166"/>
        <v>36</v>
      </c>
      <c r="O433" s="504"/>
      <c r="P433" s="502">
        <v>200</v>
      </c>
      <c r="Q433" s="514">
        <f t="shared" si="167"/>
        <v>37</v>
      </c>
      <c r="R433" s="504"/>
      <c r="S433" s="502">
        <v>80</v>
      </c>
      <c r="T433" s="514">
        <f t="shared" si="168"/>
        <v>42</v>
      </c>
      <c r="U433" s="504"/>
      <c r="V433" s="502">
        <v>160</v>
      </c>
      <c r="W433" s="514">
        <f t="shared" si="169"/>
        <v>36</v>
      </c>
      <c r="X433" s="504"/>
      <c r="Y433" s="502">
        <v>100</v>
      </c>
      <c r="Z433" s="623">
        <f t="shared" si="170"/>
        <v>39</v>
      </c>
      <c r="AA433" s="504"/>
      <c r="AB433" s="502">
        <v>160</v>
      </c>
      <c r="AC433" s="623">
        <f t="shared" si="171"/>
        <v>35</v>
      </c>
      <c r="AD433" s="504"/>
      <c r="AE433" s="516">
        <v>280</v>
      </c>
      <c r="AF433" s="623">
        <f t="shared" si="172"/>
        <v>39</v>
      </c>
      <c r="AG433" s="733"/>
      <c r="AH433" s="734">
        <v>240</v>
      </c>
      <c r="AI433" s="623">
        <f t="shared" si="173"/>
        <v>40</v>
      </c>
      <c r="AJ433" s="735"/>
      <c r="AK433" s="513">
        <v>460</v>
      </c>
      <c r="AL433" s="623">
        <f t="shared" si="174"/>
        <v>34</v>
      </c>
      <c r="AM433" s="518"/>
      <c r="AN433" s="736">
        <f t="shared" si="175"/>
        <v>2960</v>
      </c>
      <c r="AO433" s="602">
        <f>RANK(AN433,$AN$392:$AN472)</f>
        <v>39</v>
      </c>
      <c r="AP433" s="737">
        <f t="shared" si="176"/>
        <v>0</v>
      </c>
      <c r="AR433" s="789">
        <f t="shared" si="177"/>
        <v>1560</v>
      </c>
      <c r="AS433" s="703">
        <f>RANK(AR433,$AR$392:$AR513)</f>
        <v>38</v>
      </c>
      <c r="AT433" s="515">
        <f t="shared" si="178"/>
        <v>0</v>
      </c>
      <c r="AU433" s="513">
        <f t="shared" si="179"/>
        <v>1400</v>
      </c>
      <c r="AV433" s="703">
        <f>RANK(AU433,$AU$392:$AU512)</f>
        <v>40</v>
      </c>
      <c r="AW433" s="518">
        <f t="shared" si="180"/>
        <v>0</v>
      </c>
      <c r="AX433" s="790">
        <f t="shared" si="181"/>
        <v>400</v>
      </c>
      <c r="AY433" s="703">
        <f>RANK(AX433,$AX$392:$AX512)</f>
        <v>37</v>
      </c>
      <c r="AZ433" s="518">
        <f t="shared" si="182"/>
        <v>0</v>
      </c>
      <c r="BD433" s="497">
        <f t="shared" si="183"/>
        <v>2960</v>
      </c>
      <c r="BE433" s="545"/>
      <c r="BF433" s="498">
        <f t="shared" si="184"/>
        <v>0</v>
      </c>
    </row>
    <row r="434" spans="1:58" ht="15.6" x14ac:dyDescent="0.2">
      <c r="A434" s="547" t="s">
        <v>113</v>
      </c>
      <c r="B434" s="582">
        <f t="shared" si="185"/>
        <v>43</v>
      </c>
      <c r="C434" s="583" t="s">
        <v>114</v>
      </c>
      <c r="D434" s="597"/>
      <c r="E434" s="595" t="e">
        <f t="shared" si="163"/>
        <v>#N/A</v>
      </c>
      <c r="F434" s="586"/>
      <c r="G434" s="584">
        <v>20</v>
      </c>
      <c r="H434" s="595">
        <f t="shared" si="164"/>
        <v>49</v>
      </c>
      <c r="I434" s="586"/>
      <c r="J434" s="584"/>
      <c r="K434" s="812" t="e">
        <f t="shared" si="165"/>
        <v>#N/A</v>
      </c>
      <c r="L434" s="586"/>
      <c r="M434" s="584"/>
      <c r="N434" s="812" t="e">
        <f t="shared" si="166"/>
        <v>#N/A</v>
      </c>
      <c r="O434" s="586"/>
      <c r="P434" s="584"/>
      <c r="Q434" s="812" t="e">
        <f t="shared" si="167"/>
        <v>#N/A</v>
      </c>
      <c r="R434" s="586"/>
      <c r="S434" s="584"/>
      <c r="T434" s="812" t="e">
        <f t="shared" si="168"/>
        <v>#N/A</v>
      </c>
      <c r="U434" s="586"/>
      <c r="V434" s="584"/>
      <c r="W434" s="812" t="e">
        <f t="shared" si="169"/>
        <v>#N/A</v>
      </c>
      <c r="X434" s="586"/>
      <c r="Y434" s="584"/>
      <c r="Z434" s="685" t="e">
        <f t="shared" si="170"/>
        <v>#N/A</v>
      </c>
      <c r="AA434" s="586"/>
      <c r="AB434" s="584"/>
      <c r="AC434" s="685" t="e">
        <f t="shared" si="171"/>
        <v>#N/A</v>
      </c>
      <c r="AD434" s="586"/>
      <c r="AE434" s="597"/>
      <c r="AF434" s="685" t="e">
        <f t="shared" si="172"/>
        <v>#N/A</v>
      </c>
      <c r="AG434" s="813"/>
      <c r="AH434" s="761"/>
      <c r="AI434" s="685" t="e">
        <f t="shared" si="173"/>
        <v>#N/A</v>
      </c>
      <c r="AJ434" s="814"/>
      <c r="AK434" s="594"/>
      <c r="AL434" s="685" t="e">
        <f t="shared" si="174"/>
        <v>#N/A</v>
      </c>
      <c r="AM434" s="599"/>
      <c r="AN434" s="762">
        <f t="shared" si="175"/>
        <v>20</v>
      </c>
      <c r="AO434" s="692">
        <f>RANK(AN434,$AN$392:$AN472)</f>
        <v>65</v>
      </c>
      <c r="AP434" s="815">
        <f t="shared" si="176"/>
        <v>0</v>
      </c>
      <c r="AR434" s="816">
        <f t="shared" si="177"/>
        <v>20</v>
      </c>
      <c r="AS434" s="697">
        <f>RANK(AR434,$AR$392:$AR514)</f>
        <v>64</v>
      </c>
      <c r="AT434" s="596">
        <f t="shared" si="178"/>
        <v>0</v>
      </c>
      <c r="AU434" s="704">
        <f t="shared" si="179"/>
        <v>0</v>
      </c>
      <c r="AV434" s="697">
        <f>RANK(AU434,$AU$392:$AU513)</f>
        <v>64</v>
      </c>
      <c r="AW434" s="599">
        <f t="shared" si="180"/>
        <v>0</v>
      </c>
      <c r="AX434" s="817">
        <f t="shared" si="181"/>
        <v>20</v>
      </c>
      <c r="AY434" s="697">
        <f>RANK(AX434,$AX$392:$AX513)</f>
        <v>55</v>
      </c>
      <c r="AZ434" s="599">
        <f t="shared" si="182"/>
        <v>0</v>
      </c>
      <c r="BD434" s="566">
        <f t="shared" si="183"/>
        <v>20</v>
      </c>
      <c r="BE434" s="694"/>
      <c r="BF434" s="567">
        <f t="shared" si="184"/>
        <v>0</v>
      </c>
    </row>
    <row r="435" spans="1:58" ht="14.25" customHeight="1" x14ac:dyDescent="0.2">
      <c r="A435" s="499"/>
      <c r="B435" s="500">
        <f t="shared" si="185"/>
        <v>44</v>
      </c>
      <c r="C435" s="501" t="s">
        <v>115</v>
      </c>
      <c r="D435" s="516">
        <v>31177</v>
      </c>
      <c r="E435" s="514">
        <f t="shared" si="163"/>
        <v>4</v>
      </c>
      <c r="F435" s="504"/>
      <c r="G435" s="502">
        <v>19966</v>
      </c>
      <c r="H435" s="514">
        <f t="shared" si="164"/>
        <v>5</v>
      </c>
      <c r="I435" s="504"/>
      <c r="J435" s="502">
        <v>35710</v>
      </c>
      <c r="K435" s="514">
        <f t="shared" si="165"/>
        <v>4</v>
      </c>
      <c r="L435" s="504"/>
      <c r="M435" s="502">
        <v>20616</v>
      </c>
      <c r="N435" s="514">
        <f t="shared" si="166"/>
        <v>5</v>
      </c>
      <c r="O435" s="504"/>
      <c r="P435" s="502">
        <v>26652</v>
      </c>
      <c r="Q435" s="514">
        <f t="shared" si="167"/>
        <v>4</v>
      </c>
      <c r="R435" s="504"/>
      <c r="S435" s="502">
        <v>25380</v>
      </c>
      <c r="T435" s="514">
        <f t="shared" si="168"/>
        <v>4</v>
      </c>
      <c r="U435" s="504"/>
      <c r="V435" s="502">
        <v>22824</v>
      </c>
      <c r="W435" s="514">
        <f t="shared" si="169"/>
        <v>5</v>
      </c>
      <c r="X435" s="504"/>
      <c r="Y435" s="502">
        <v>34082</v>
      </c>
      <c r="Z435" s="514">
        <f t="shared" si="170"/>
        <v>3</v>
      </c>
      <c r="AA435" s="504"/>
      <c r="AB435" s="502">
        <v>23785</v>
      </c>
      <c r="AC435" s="514">
        <f t="shared" si="171"/>
        <v>5</v>
      </c>
      <c r="AD435" s="504"/>
      <c r="AE435" s="516">
        <v>35127</v>
      </c>
      <c r="AF435" s="514">
        <f t="shared" si="172"/>
        <v>4</v>
      </c>
      <c r="AG435" s="733"/>
      <c r="AH435" s="734">
        <v>35060</v>
      </c>
      <c r="AI435" s="514">
        <f t="shared" si="173"/>
        <v>5</v>
      </c>
      <c r="AJ435" s="735"/>
      <c r="AK435" s="513">
        <v>29663</v>
      </c>
      <c r="AL435" s="514">
        <f t="shared" si="174"/>
        <v>5</v>
      </c>
      <c r="AM435" s="518"/>
      <c r="AN435" s="736">
        <f t="shared" si="175"/>
        <v>340042</v>
      </c>
      <c r="AO435" s="663">
        <f>RANK(AN435,$AN$392:$AN472)</f>
        <v>5</v>
      </c>
      <c r="AP435" s="737">
        <f t="shared" si="176"/>
        <v>0</v>
      </c>
      <c r="AR435" s="789">
        <f t="shared" si="177"/>
        <v>159501</v>
      </c>
      <c r="AS435" s="630">
        <f>RANK(AR435,$AR$392:$AR515)</f>
        <v>4</v>
      </c>
      <c r="AT435" s="515">
        <f t="shared" si="178"/>
        <v>0</v>
      </c>
      <c r="AU435" s="698">
        <f t="shared" si="179"/>
        <v>180541</v>
      </c>
      <c r="AV435" s="630">
        <f>RANK(AU435,$AU$392:$AU514)</f>
        <v>5</v>
      </c>
      <c r="AW435" s="518">
        <f t="shared" si="180"/>
        <v>0</v>
      </c>
      <c r="AX435" s="790">
        <f t="shared" si="181"/>
        <v>51143</v>
      </c>
      <c r="AY435" s="630">
        <f>RANK(AX435,$AX$392:$AX514)</f>
        <v>5</v>
      </c>
      <c r="AZ435" s="518">
        <f t="shared" si="182"/>
        <v>0</v>
      </c>
      <c r="BD435" s="497">
        <f t="shared" si="183"/>
        <v>340042</v>
      </c>
      <c r="BE435" s="694"/>
      <c r="BF435" s="498">
        <f t="shared" si="184"/>
        <v>0</v>
      </c>
    </row>
    <row r="436" spans="1:58" ht="15.6" x14ac:dyDescent="0.2">
      <c r="A436" s="499"/>
      <c r="B436" s="478">
        <f t="shared" si="185"/>
        <v>45</v>
      </c>
      <c r="C436" s="479" t="s">
        <v>116</v>
      </c>
      <c r="D436" s="494">
        <v>22</v>
      </c>
      <c r="E436" s="685">
        <f t="shared" si="163"/>
        <v>48</v>
      </c>
      <c r="F436" s="482">
        <v>22</v>
      </c>
      <c r="G436" s="480">
        <v>20</v>
      </c>
      <c r="H436" s="685">
        <f t="shared" si="164"/>
        <v>49</v>
      </c>
      <c r="I436" s="482">
        <v>20</v>
      </c>
      <c r="J436" s="480"/>
      <c r="K436" s="685" t="e">
        <f t="shared" si="165"/>
        <v>#N/A</v>
      </c>
      <c r="L436" s="482"/>
      <c r="M436" s="480"/>
      <c r="N436" s="685" t="e">
        <f t="shared" si="166"/>
        <v>#N/A</v>
      </c>
      <c r="O436" s="482"/>
      <c r="P436" s="480">
        <v>50</v>
      </c>
      <c r="Q436" s="685">
        <f t="shared" si="167"/>
        <v>49</v>
      </c>
      <c r="R436" s="482">
        <v>50</v>
      </c>
      <c r="S436" s="480"/>
      <c r="T436" s="685" t="e">
        <f t="shared" si="168"/>
        <v>#N/A</v>
      </c>
      <c r="U436" s="482"/>
      <c r="V436" s="480"/>
      <c r="W436" s="685" t="e">
        <f t="shared" si="169"/>
        <v>#N/A</v>
      </c>
      <c r="X436" s="482"/>
      <c r="Y436" s="480">
        <v>51</v>
      </c>
      <c r="Z436" s="685">
        <f t="shared" si="170"/>
        <v>44</v>
      </c>
      <c r="AA436" s="482">
        <v>51</v>
      </c>
      <c r="AB436" s="480"/>
      <c r="AC436" s="685" t="e">
        <f t="shared" si="171"/>
        <v>#N/A</v>
      </c>
      <c r="AD436" s="482"/>
      <c r="AE436" s="494">
        <v>27</v>
      </c>
      <c r="AF436" s="685">
        <f t="shared" si="172"/>
        <v>52</v>
      </c>
      <c r="AG436" s="728">
        <v>27</v>
      </c>
      <c r="AH436" s="729"/>
      <c r="AI436" s="685" t="e">
        <f t="shared" si="173"/>
        <v>#N/A</v>
      </c>
      <c r="AJ436" s="730"/>
      <c r="AK436" s="491"/>
      <c r="AL436" s="685" t="e">
        <f t="shared" si="174"/>
        <v>#N/A</v>
      </c>
      <c r="AM436" s="496"/>
      <c r="AN436" s="731">
        <f t="shared" si="175"/>
        <v>170</v>
      </c>
      <c r="AO436" s="692">
        <f>RANK(AN436,$AN$392:$AN472)</f>
        <v>61</v>
      </c>
      <c r="AP436" s="732">
        <f t="shared" si="176"/>
        <v>170</v>
      </c>
      <c r="AR436" s="787">
        <f t="shared" si="177"/>
        <v>92</v>
      </c>
      <c r="AS436" s="697">
        <f>RANK(AR436,$AR$392:$AR516)</f>
        <v>59</v>
      </c>
      <c r="AT436" s="496">
        <f t="shared" si="178"/>
        <v>92</v>
      </c>
      <c r="AU436" s="691">
        <f t="shared" si="179"/>
        <v>78</v>
      </c>
      <c r="AV436" s="697">
        <f>RANK(AU436,$AU$392:$AU515)</f>
        <v>61</v>
      </c>
      <c r="AW436" s="496">
        <f t="shared" si="180"/>
        <v>78</v>
      </c>
      <c r="AX436" s="788">
        <f t="shared" si="181"/>
        <v>42</v>
      </c>
      <c r="AY436" s="697">
        <f>RANK(AX436,$AX$392:$AX515)</f>
        <v>50</v>
      </c>
      <c r="AZ436" s="496">
        <f t="shared" si="182"/>
        <v>42</v>
      </c>
      <c r="BD436" s="497">
        <f t="shared" si="183"/>
        <v>170</v>
      </c>
      <c r="BE436" s="694"/>
      <c r="BF436" s="498">
        <f t="shared" si="184"/>
        <v>170</v>
      </c>
    </row>
    <row r="437" spans="1:58" ht="15.6" x14ac:dyDescent="0.2">
      <c r="A437" s="499"/>
      <c r="B437" s="500">
        <f t="shared" si="185"/>
        <v>46</v>
      </c>
      <c r="C437" s="501" t="s">
        <v>114</v>
      </c>
      <c r="D437" s="739">
        <v>254</v>
      </c>
      <c r="E437" s="514">
        <f t="shared" si="163"/>
        <v>37</v>
      </c>
      <c r="F437" s="520">
        <v>254</v>
      </c>
      <c r="G437" s="519">
        <v>44</v>
      </c>
      <c r="H437" s="514">
        <f t="shared" si="164"/>
        <v>44</v>
      </c>
      <c r="I437" s="520">
        <v>4</v>
      </c>
      <c r="J437" s="519">
        <v>11</v>
      </c>
      <c r="K437" s="514">
        <f t="shared" si="165"/>
        <v>56</v>
      </c>
      <c r="L437" s="520">
        <v>11</v>
      </c>
      <c r="M437" s="519">
        <v>718</v>
      </c>
      <c r="N437" s="514">
        <f t="shared" si="166"/>
        <v>31</v>
      </c>
      <c r="O437" s="520">
        <v>718</v>
      </c>
      <c r="P437" s="519">
        <v>237</v>
      </c>
      <c r="Q437" s="514">
        <f t="shared" si="167"/>
        <v>34</v>
      </c>
      <c r="R437" s="520">
        <v>237</v>
      </c>
      <c r="S437" s="519">
        <v>177</v>
      </c>
      <c r="T437" s="514">
        <f t="shared" si="168"/>
        <v>38</v>
      </c>
      <c r="U437" s="520">
        <v>177</v>
      </c>
      <c r="V437" s="519">
        <v>24</v>
      </c>
      <c r="W437" s="514">
        <f t="shared" si="169"/>
        <v>51</v>
      </c>
      <c r="X437" s="520">
        <v>24</v>
      </c>
      <c r="Y437" s="519">
        <v>10</v>
      </c>
      <c r="Z437" s="514">
        <f t="shared" si="170"/>
        <v>55</v>
      </c>
      <c r="AA437" s="520">
        <v>10</v>
      </c>
      <c r="AB437" s="519">
        <v>20</v>
      </c>
      <c r="AC437" s="514">
        <f t="shared" si="171"/>
        <v>49</v>
      </c>
      <c r="AD437" s="520"/>
      <c r="AE437" s="739">
        <v>24</v>
      </c>
      <c r="AF437" s="514">
        <f t="shared" si="172"/>
        <v>53</v>
      </c>
      <c r="AG437" s="791">
        <v>24</v>
      </c>
      <c r="AH437" s="740">
        <v>460</v>
      </c>
      <c r="AI437" s="514">
        <f t="shared" si="173"/>
        <v>35</v>
      </c>
      <c r="AJ437" s="792">
        <v>460</v>
      </c>
      <c r="AK437" s="741">
        <v>591</v>
      </c>
      <c r="AL437" s="514">
        <f t="shared" si="174"/>
        <v>32</v>
      </c>
      <c r="AM437" s="793">
        <v>591</v>
      </c>
      <c r="AN437" s="736">
        <f t="shared" si="175"/>
        <v>2570</v>
      </c>
      <c r="AO437" s="663">
        <f>RANK(AN437,$AN$392:$AN472)</f>
        <v>40</v>
      </c>
      <c r="AP437" s="737">
        <f t="shared" si="176"/>
        <v>2510</v>
      </c>
      <c r="AR437" s="789">
        <f t="shared" si="177"/>
        <v>1441</v>
      </c>
      <c r="AS437" s="630">
        <f>RANK(AR437,$AR$392:$AR517)</f>
        <v>40</v>
      </c>
      <c r="AT437" s="518">
        <f t="shared" si="178"/>
        <v>1401</v>
      </c>
      <c r="AU437" s="698">
        <f t="shared" si="179"/>
        <v>1129</v>
      </c>
      <c r="AV437" s="630">
        <f>RANK(AU437,$AU$392:$AU516)</f>
        <v>42</v>
      </c>
      <c r="AW437" s="518">
        <f t="shared" si="180"/>
        <v>1109</v>
      </c>
      <c r="AX437" s="790">
        <f t="shared" si="181"/>
        <v>298</v>
      </c>
      <c r="AY437" s="630">
        <f>RANK(AX437,$AX$392:$AX516)</f>
        <v>39</v>
      </c>
      <c r="AZ437" s="518">
        <f t="shared" si="182"/>
        <v>258</v>
      </c>
      <c r="BD437" s="794">
        <f t="shared" si="183"/>
        <v>2570</v>
      </c>
      <c r="BE437" s="694"/>
      <c r="BF437" s="526">
        <f t="shared" si="184"/>
        <v>2510</v>
      </c>
    </row>
    <row r="438" spans="1:58" ht="15.6" x14ac:dyDescent="0.2">
      <c r="A438" s="499"/>
      <c r="B438" s="478">
        <f t="shared" si="185"/>
        <v>47</v>
      </c>
      <c r="C438" s="479" t="s">
        <v>117</v>
      </c>
      <c r="D438" s="494">
        <v>13291</v>
      </c>
      <c r="E438" s="492">
        <f t="shared" si="163"/>
        <v>6</v>
      </c>
      <c r="F438" s="482"/>
      <c r="G438" s="480">
        <v>13581</v>
      </c>
      <c r="H438" s="492">
        <f t="shared" si="164"/>
        <v>6</v>
      </c>
      <c r="I438" s="482"/>
      <c r="J438" s="480">
        <v>22351</v>
      </c>
      <c r="K438" s="685">
        <f t="shared" si="165"/>
        <v>6</v>
      </c>
      <c r="L438" s="482"/>
      <c r="M438" s="480">
        <v>19832</v>
      </c>
      <c r="N438" s="685">
        <f t="shared" si="166"/>
        <v>6</v>
      </c>
      <c r="O438" s="482"/>
      <c r="P438" s="480">
        <v>17892</v>
      </c>
      <c r="Q438" s="685">
        <f t="shared" si="167"/>
        <v>6</v>
      </c>
      <c r="R438" s="482"/>
      <c r="S438" s="480">
        <v>18577</v>
      </c>
      <c r="T438" s="685">
        <f t="shared" si="168"/>
        <v>5</v>
      </c>
      <c r="U438" s="482"/>
      <c r="V438" s="480">
        <v>15937</v>
      </c>
      <c r="W438" s="685">
        <f t="shared" si="169"/>
        <v>6</v>
      </c>
      <c r="X438" s="482"/>
      <c r="Y438" s="480">
        <v>15937</v>
      </c>
      <c r="Z438" s="685">
        <f t="shared" si="170"/>
        <v>6</v>
      </c>
      <c r="AA438" s="482"/>
      <c r="AB438" s="480">
        <v>10018</v>
      </c>
      <c r="AC438" s="685">
        <f t="shared" si="171"/>
        <v>7</v>
      </c>
      <c r="AD438" s="482"/>
      <c r="AE438" s="494">
        <v>22513</v>
      </c>
      <c r="AF438" s="685">
        <f t="shared" si="172"/>
        <v>6</v>
      </c>
      <c r="AG438" s="728"/>
      <c r="AH438" s="729">
        <v>13581</v>
      </c>
      <c r="AI438" s="685">
        <f t="shared" si="173"/>
        <v>6</v>
      </c>
      <c r="AJ438" s="730"/>
      <c r="AK438" s="491">
        <v>17672</v>
      </c>
      <c r="AL438" s="685">
        <f t="shared" si="174"/>
        <v>6</v>
      </c>
      <c r="AM438" s="496"/>
      <c r="AN438" s="731">
        <f t="shared" si="175"/>
        <v>201182</v>
      </c>
      <c r="AO438" s="692">
        <f>RANK(AN438,$AN$392:$AN472)</f>
        <v>6</v>
      </c>
      <c r="AP438" s="732">
        <f t="shared" si="176"/>
        <v>0</v>
      </c>
      <c r="AR438" s="787">
        <f t="shared" si="177"/>
        <v>105524</v>
      </c>
      <c r="AS438" s="697">
        <f>RANK(AR438,$AR$392:$AR518)</f>
        <v>6</v>
      </c>
      <c r="AT438" s="493">
        <f t="shared" si="178"/>
        <v>0</v>
      </c>
      <c r="AU438" s="691">
        <f t="shared" si="179"/>
        <v>95658</v>
      </c>
      <c r="AV438" s="697">
        <f>RANK(AU438,$AU$392:$AU517)</f>
        <v>6</v>
      </c>
      <c r="AW438" s="496">
        <f t="shared" si="180"/>
        <v>0</v>
      </c>
      <c r="AX438" s="788">
        <f t="shared" si="181"/>
        <v>26872</v>
      </c>
      <c r="AY438" s="697">
        <f>RANK(AX438,$AX$392:$AX517)</f>
        <v>6</v>
      </c>
      <c r="AZ438" s="496">
        <f t="shared" si="182"/>
        <v>0</v>
      </c>
      <c r="BD438" s="497">
        <f t="shared" si="183"/>
        <v>201182</v>
      </c>
      <c r="BE438" s="694"/>
      <c r="BF438" s="498">
        <f t="shared" si="184"/>
        <v>0</v>
      </c>
    </row>
    <row r="439" spans="1:58" ht="15.6" x14ac:dyDescent="0.2">
      <c r="A439" s="499"/>
      <c r="B439" s="500">
        <f t="shared" si="185"/>
        <v>48</v>
      </c>
      <c r="C439" s="501" t="s">
        <v>118</v>
      </c>
      <c r="D439" s="516">
        <v>53730</v>
      </c>
      <c r="E439" s="514">
        <f t="shared" si="163"/>
        <v>3</v>
      </c>
      <c r="F439" s="504"/>
      <c r="G439" s="502">
        <v>49712</v>
      </c>
      <c r="H439" s="514">
        <f t="shared" si="164"/>
        <v>2</v>
      </c>
      <c r="I439" s="504"/>
      <c r="J439" s="502">
        <v>53941</v>
      </c>
      <c r="K439" s="514">
        <f t="shared" si="165"/>
        <v>2</v>
      </c>
      <c r="L439" s="504"/>
      <c r="M439" s="502">
        <v>56030</v>
      </c>
      <c r="N439" s="514">
        <f t="shared" si="166"/>
        <v>2</v>
      </c>
      <c r="O439" s="504"/>
      <c r="P439" s="502">
        <v>55791</v>
      </c>
      <c r="Q439" s="514">
        <f t="shared" si="167"/>
        <v>2</v>
      </c>
      <c r="R439" s="504"/>
      <c r="S439" s="502">
        <v>54510</v>
      </c>
      <c r="T439" s="514">
        <f t="shared" si="168"/>
        <v>2</v>
      </c>
      <c r="U439" s="504"/>
      <c r="V439" s="502">
        <v>57451</v>
      </c>
      <c r="W439" s="514">
        <f t="shared" si="169"/>
        <v>2</v>
      </c>
      <c r="X439" s="504"/>
      <c r="Y439" s="502">
        <v>59420</v>
      </c>
      <c r="Z439" s="514">
        <f t="shared" si="170"/>
        <v>2</v>
      </c>
      <c r="AA439" s="504"/>
      <c r="AB439" s="502">
        <v>50279</v>
      </c>
      <c r="AC439" s="514">
        <f t="shared" si="171"/>
        <v>2</v>
      </c>
      <c r="AD439" s="504"/>
      <c r="AE439" s="516">
        <v>57954</v>
      </c>
      <c r="AF439" s="514">
        <f t="shared" si="172"/>
        <v>2</v>
      </c>
      <c r="AG439" s="733"/>
      <c r="AH439" s="734">
        <v>55982</v>
      </c>
      <c r="AI439" s="514">
        <f t="shared" si="173"/>
        <v>2</v>
      </c>
      <c r="AJ439" s="735"/>
      <c r="AK439" s="513">
        <v>58870</v>
      </c>
      <c r="AL439" s="514">
        <f t="shared" si="174"/>
        <v>2</v>
      </c>
      <c r="AM439" s="518"/>
      <c r="AN439" s="736">
        <f t="shared" si="175"/>
        <v>663670</v>
      </c>
      <c r="AO439" s="663">
        <f>RANK(AN439,$AN$392:$AN472)</f>
        <v>2</v>
      </c>
      <c r="AP439" s="737">
        <f t="shared" si="176"/>
        <v>0</v>
      </c>
      <c r="AR439" s="789">
        <f t="shared" si="177"/>
        <v>323714</v>
      </c>
      <c r="AS439" s="630">
        <f>RANK(AR439,$AR$392:$AR519)</f>
        <v>2</v>
      </c>
      <c r="AT439" s="515">
        <f t="shared" si="178"/>
        <v>0</v>
      </c>
      <c r="AU439" s="698">
        <f t="shared" si="179"/>
        <v>339956</v>
      </c>
      <c r="AV439" s="630">
        <f>RANK(AU439,$AU$392:$AU518)</f>
        <v>2</v>
      </c>
      <c r="AW439" s="518">
        <f t="shared" si="180"/>
        <v>0</v>
      </c>
      <c r="AX439" s="790">
        <f t="shared" si="181"/>
        <v>103442</v>
      </c>
      <c r="AY439" s="630">
        <f>RANK(AX439,$AX$392:$AX518)</f>
        <v>3</v>
      </c>
      <c r="AZ439" s="518">
        <f t="shared" si="182"/>
        <v>0</v>
      </c>
      <c r="BD439" s="497">
        <f t="shared" si="183"/>
        <v>663670</v>
      </c>
      <c r="BE439" s="694"/>
      <c r="BF439" s="498">
        <f t="shared" si="184"/>
        <v>0</v>
      </c>
    </row>
    <row r="440" spans="1:58" ht="15.6" x14ac:dyDescent="0.2">
      <c r="A440" s="499"/>
      <c r="B440" s="478">
        <f t="shared" si="185"/>
        <v>49</v>
      </c>
      <c r="C440" s="479" t="s">
        <v>119</v>
      </c>
      <c r="D440" s="494">
        <v>57957</v>
      </c>
      <c r="E440" s="685">
        <f t="shared" si="163"/>
        <v>2</v>
      </c>
      <c r="F440" s="482"/>
      <c r="G440" s="480">
        <v>46645</v>
      </c>
      <c r="H440" s="685">
        <f t="shared" si="164"/>
        <v>3</v>
      </c>
      <c r="I440" s="482"/>
      <c r="J440" s="480">
        <v>46284</v>
      </c>
      <c r="K440" s="685">
        <f t="shared" si="165"/>
        <v>3</v>
      </c>
      <c r="L440" s="482"/>
      <c r="M440" s="480">
        <v>36070</v>
      </c>
      <c r="N440" s="685">
        <f t="shared" si="166"/>
        <v>3</v>
      </c>
      <c r="O440" s="482"/>
      <c r="P440" s="480">
        <v>33564</v>
      </c>
      <c r="Q440" s="685">
        <f t="shared" si="167"/>
        <v>3</v>
      </c>
      <c r="R440" s="482"/>
      <c r="S440" s="480">
        <v>30658</v>
      </c>
      <c r="T440" s="685">
        <f t="shared" si="168"/>
        <v>3</v>
      </c>
      <c r="U440" s="482"/>
      <c r="V440" s="480">
        <v>36204</v>
      </c>
      <c r="W440" s="685">
        <f t="shared" si="169"/>
        <v>3</v>
      </c>
      <c r="X440" s="482"/>
      <c r="Y440" s="480">
        <v>30571</v>
      </c>
      <c r="Z440" s="685">
        <f t="shared" si="170"/>
        <v>4</v>
      </c>
      <c r="AA440" s="482"/>
      <c r="AB440" s="480">
        <v>35547</v>
      </c>
      <c r="AC440" s="685">
        <f t="shared" si="171"/>
        <v>3</v>
      </c>
      <c r="AD440" s="482"/>
      <c r="AE440" s="494">
        <v>43405</v>
      </c>
      <c r="AF440" s="685">
        <f t="shared" si="172"/>
        <v>3</v>
      </c>
      <c r="AG440" s="728"/>
      <c r="AH440" s="729">
        <v>41555</v>
      </c>
      <c r="AI440" s="685">
        <f t="shared" si="173"/>
        <v>3</v>
      </c>
      <c r="AJ440" s="730"/>
      <c r="AK440" s="491">
        <v>54976</v>
      </c>
      <c r="AL440" s="685">
        <f t="shared" si="174"/>
        <v>3</v>
      </c>
      <c r="AM440" s="496"/>
      <c r="AN440" s="731">
        <f>SUMIF($D$5:$AM$5,$AN$5,D440:AM440)</f>
        <v>493436</v>
      </c>
      <c r="AO440" s="692">
        <f>RANK(AN440,$AN$392:$AN473)</f>
        <v>3</v>
      </c>
      <c r="AP440" s="732">
        <f>SUMIF($D$5:$AM$5,$AP$5,D440:AM440)</f>
        <v>0</v>
      </c>
      <c r="AR440" s="789">
        <f>SUMIF($D$5:$U$5,$AR$5,D440:U440)</f>
        <v>251178</v>
      </c>
      <c r="AS440" s="630">
        <f>RANK(AR440,$AR$392:$AR520)</f>
        <v>3</v>
      </c>
      <c r="AT440" s="515">
        <f>SUMIF($D$5:$U$5,$AT$5,D440:U440)</f>
        <v>0</v>
      </c>
      <c r="AU440" s="698">
        <f>SUMIF($V$5:$AM$5,$AU$5,V440:AM440)</f>
        <v>242258</v>
      </c>
      <c r="AV440" s="630">
        <f>RANK(AU440,$AU$392:$AU519)</f>
        <v>3</v>
      </c>
      <c r="AW440" s="518">
        <f>SUMIF($V$5:$AM$5,$AW$5,V440:AM440)</f>
        <v>0</v>
      </c>
      <c r="AX440" s="790">
        <f>SUMIF($D$5:$I$5,$AX$5,D440:I440)</f>
        <v>104602</v>
      </c>
      <c r="AY440" s="630">
        <f>RANK(AX440,$AX$392:$AX519)</f>
        <v>2</v>
      </c>
      <c r="AZ440" s="518">
        <f>SUMIF($D$5:$I$5,$AZ$5,D440:I440)</f>
        <v>0</v>
      </c>
      <c r="BD440" s="497">
        <f>AR440+AU440</f>
        <v>493436</v>
      </c>
      <c r="BE440" s="694"/>
      <c r="BF440" s="498">
        <f>AT440+AW440</f>
        <v>0</v>
      </c>
    </row>
    <row r="441" spans="1:58" ht="15.6" x14ac:dyDescent="0.2">
      <c r="A441" s="499"/>
      <c r="B441" s="500">
        <f t="shared" si="185"/>
        <v>50</v>
      </c>
      <c r="C441" s="501" t="s">
        <v>120</v>
      </c>
      <c r="D441" s="516"/>
      <c r="E441" s="514" t="e">
        <f t="shared" si="163"/>
        <v>#N/A</v>
      </c>
      <c r="F441" s="504"/>
      <c r="G441" s="502"/>
      <c r="H441" s="514" t="e">
        <f t="shared" si="164"/>
        <v>#N/A</v>
      </c>
      <c r="I441" s="504"/>
      <c r="J441" s="502"/>
      <c r="K441" s="514" t="e">
        <f t="shared" si="165"/>
        <v>#N/A</v>
      </c>
      <c r="L441" s="504"/>
      <c r="M441" s="502"/>
      <c r="N441" s="514" t="e">
        <f t="shared" si="166"/>
        <v>#N/A</v>
      </c>
      <c r="O441" s="504"/>
      <c r="P441" s="502"/>
      <c r="Q441" s="514" t="e">
        <f t="shared" si="167"/>
        <v>#N/A</v>
      </c>
      <c r="R441" s="504"/>
      <c r="S441" s="502"/>
      <c r="T441" s="514" t="e">
        <f t="shared" si="168"/>
        <v>#N/A</v>
      </c>
      <c r="U441" s="504"/>
      <c r="V441" s="502"/>
      <c r="W441" s="514" t="e">
        <f t="shared" si="169"/>
        <v>#N/A</v>
      </c>
      <c r="X441" s="504"/>
      <c r="Y441" s="502"/>
      <c r="Z441" s="514" t="e">
        <f t="shared" si="170"/>
        <v>#N/A</v>
      </c>
      <c r="AA441" s="504"/>
      <c r="AB441" s="502"/>
      <c r="AC441" s="514" t="e">
        <f t="shared" si="171"/>
        <v>#N/A</v>
      </c>
      <c r="AD441" s="504"/>
      <c r="AE441" s="516"/>
      <c r="AF441" s="514" t="e">
        <f t="shared" si="172"/>
        <v>#N/A</v>
      </c>
      <c r="AG441" s="733"/>
      <c r="AH441" s="734"/>
      <c r="AI441" s="514" t="e">
        <f t="shared" si="173"/>
        <v>#N/A</v>
      </c>
      <c r="AJ441" s="735"/>
      <c r="AK441" s="513"/>
      <c r="AL441" s="514" t="e">
        <f t="shared" si="174"/>
        <v>#N/A</v>
      </c>
      <c r="AM441" s="518"/>
      <c r="AN441" s="736">
        <f t="shared" si="175"/>
        <v>0</v>
      </c>
      <c r="AO441" s="663">
        <f>RANK(AN441,$AN$392:$AN472)</f>
        <v>67</v>
      </c>
      <c r="AP441" s="737">
        <f t="shared" si="176"/>
        <v>0</v>
      </c>
      <c r="AR441" s="789">
        <f t="shared" si="177"/>
        <v>0</v>
      </c>
      <c r="AS441" s="630">
        <f>RANK(AR441,$AR$392:$AR520)</f>
        <v>65</v>
      </c>
      <c r="AT441" s="706">
        <f t="shared" si="178"/>
        <v>0</v>
      </c>
      <c r="AU441" s="708">
        <f t="shared" si="179"/>
        <v>0</v>
      </c>
      <c r="AV441" s="630">
        <f>RANK(AU441,$AU$392:$AU519)</f>
        <v>64</v>
      </c>
      <c r="AW441" s="518">
        <f t="shared" si="180"/>
        <v>0</v>
      </c>
      <c r="AX441" s="790">
        <f t="shared" si="181"/>
        <v>0</v>
      </c>
      <c r="AY441" s="630">
        <f>RANK(AX441,$AX$392:$AX519)</f>
        <v>59</v>
      </c>
      <c r="AZ441" s="518">
        <f t="shared" si="182"/>
        <v>0</v>
      </c>
      <c r="BD441" s="497">
        <f t="shared" si="183"/>
        <v>0</v>
      </c>
      <c r="BE441" s="694"/>
      <c r="BF441" s="498">
        <f t="shared" si="184"/>
        <v>0</v>
      </c>
    </row>
    <row r="442" spans="1:58" ht="15.6" x14ac:dyDescent="0.2">
      <c r="A442" s="499"/>
      <c r="B442" s="478">
        <f t="shared" si="185"/>
        <v>51</v>
      </c>
      <c r="C442" s="479" t="s">
        <v>121</v>
      </c>
      <c r="D442" s="494">
        <v>28630</v>
      </c>
      <c r="E442" s="685">
        <f t="shared" si="163"/>
        <v>5</v>
      </c>
      <c r="F442" s="482"/>
      <c r="G442" s="480">
        <v>37237</v>
      </c>
      <c r="H442" s="685">
        <f t="shared" si="164"/>
        <v>4</v>
      </c>
      <c r="I442" s="482"/>
      <c r="J442" s="480">
        <v>31611</v>
      </c>
      <c r="K442" s="685">
        <f t="shared" si="165"/>
        <v>5</v>
      </c>
      <c r="L442" s="482"/>
      <c r="M442" s="480">
        <v>21458</v>
      </c>
      <c r="N442" s="685">
        <f t="shared" si="166"/>
        <v>4</v>
      </c>
      <c r="O442" s="482"/>
      <c r="P442" s="480">
        <v>21481</v>
      </c>
      <c r="Q442" s="685">
        <f t="shared" si="167"/>
        <v>5</v>
      </c>
      <c r="R442" s="482"/>
      <c r="S442" s="480">
        <v>17552</v>
      </c>
      <c r="T442" s="685">
        <f t="shared" si="168"/>
        <v>6</v>
      </c>
      <c r="U442" s="482"/>
      <c r="V442" s="480">
        <v>23052</v>
      </c>
      <c r="W442" s="685">
        <f t="shared" si="169"/>
        <v>4</v>
      </c>
      <c r="X442" s="482"/>
      <c r="Y442" s="480">
        <v>27175</v>
      </c>
      <c r="Z442" s="685">
        <f t="shared" si="170"/>
        <v>5</v>
      </c>
      <c r="AA442" s="482"/>
      <c r="AB442" s="480">
        <v>24570</v>
      </c>
      <c r="AC442" s="685">
        <f t="shared" si="171"/>
        <v>4</v>
      </c>
      <c r="AD442" s="482"/>
      <c r="AE442" s="494">
        <v>29637</v>
      </c>
      <c r="AF442" s="685">
        <f t="shared" si="172"/>
        <v>5</v>
      </c>
      <c r="AG442" s="728"/>
      <c r="AH442" s="729">
        <v>38111</v>
      </c>
      <c r="AI442" s="685">
        <f t="shared" si="173"/>
        <v>4</v>
      </c>
      <c r="AJ442" s="730"/>
      <c r="AK442" s="491">
        <v>42395</v>
      </c>
      <c r="AL442" s="685">
        <f t="shared" si="174"/>
        <v>4</v>
      </c>
      <c r="AM442" s="496"/>
      <c r="AN442" s="731">
        <f t="shared" si="175"/>
        <v>342909</v>
      </c>
      <c r="AO442" s="692">
        <f>RANK(AN442,$AN$392:$AN472)</f>
        <v>4</v>
      </c>
      <c r="AP442" s="732">
        <f t="shared" si="176"/>
        <v>0</v>
      </c>
      <c r="AR442" s="789">
        <f t="shared" si="177"/>
        <v>157969</v>
      </c>
      <c r="AS442" s="630">
        <f>RANK(AR442,$AR$392:$AR521)</f>
        <v>5</v>
      </c>
      <c r="AT442" s="515">
        <f t="shared" si="178"/>
        <v>0</v>
      </c>
      <c r="AU442" s="698">
        <f t="shared" si="179"/>
        <v>184940</v>
      </c>
      <c r="AV442" s="630">
        <f>RANK(AU442,$AU$392:$AU520)</f>
        <v>4</v>
      </c>
      <c r="AW442" s="518">
        <f t="shared" si="180"/>
        <v>0</v>
      </c>
      <c r="AX442" s="790">
        <f t="shared" si="181"/>
        <v>65867</v>
      </c>
      <c r="AY442" s="630">
        <f>RANK(AX442,$AX$392:$AX520)</f>
        <v>4</v>
      </c>
      <c r="AZ442" s="518">
        <f t="shared" si="182"/>
        <v>0</v>
      </c>
      <c r="BD442" s="497">
        <f t="shared" si="183"/>
        <v>342909</v>
      </c>
      <c r="BE442" s="694"/>
      <c r="BF442" s="498">
        <f t="shared" si="184"/>
        <v>0</v>
      </c>
    </row>
    <row r="443" spans="1:58" ht="15.6" x14ac:dyDescent="0.2">
      <c r="A443" s="499"/>
      <c r="B443" s="500">
        <f t="shared" si="185"/>
        <v>52</v>
      </c>
      <c r="C443" s="501" t="s">
        <v>119</v>
      </c>
      <c r="D443" s="516">
        <v>904</v>
      </c>
      <c r="E443" s="514">
        <f t="shared" si="163"/>
        <v>28</v>
      </c>
      <c r="F443" s="504"/>
      <c r="G443" s="502">
        <v>904</v>
      </c>
      <c r="H443" s="514">
        <f t="shared" si="164"/>
        <v>27</v>
      </c>
      <c r="I443" s="504"/>
      <c r="J443" s="502">
        <v>903</v>
      </c>
      <c r="K443" s="514">
        <f t="shared" si="165"/>
        <v>29</v>
      </c>
      <c r="L443" s="504"/>
      <c r="M443" s="502">
        <v>1804</v>
      </c>
      <c r="N443" s="514">
        <f t="shared" si="166"/>
        <v>23</v>
      </c>
      <c r="O443" s="504"/>
      <c r="P443" s="502">
        <v>1804</v>
      </c>
      <c r="Q443" s="514">
        <f t="shared" si="167"/>
        <v>21</v>
      </c>
      <c r="R443" s="504"/>
      <c r="S443" s="502">
        <v>1696</v>
      </c>
      <c r="T443" s="514">
        <f t="shared" si="168"/>
        <v>24</v>
      </c>
      <c r="U443" s="504"/>
      <c r="V443" s="502"/>
      <c r="W443" s="514" t="e">
        <f t="shared" si="169"/>
        <v>#N/A</v>
      </c>
      <c r="X443" s="504"/>
      <c r="Y443" s="502">
        <v>904</v>
      </c>
      <c r="Z443" s="514">
        <f t="shared" si="170"/>
        <v>28</v>
      </c>
      <c r="AA443" s="504"/>
      <c r="AB443" s="502">
        <v>1805</v>
      </c>
      <c r="AC443" s="514">
        <f t="shared" si="171"/>
        <v>21</v>
      </c>
      <c r="AD443" s="504"/>
      <c r="AE443" s="516">
        <v>1798</v>
      </c>
      <c r="AF443" s="514">
        <f t="shared" si="172"/>
        <v>22</v>
      </c>
      <c r="AG443" s="733"/>
      <c r="AH443" s="734">
        <v>1804</v>
      </c>
      <c r="AI443" s="514">
        <f t="shared" si="173"/>
        <v>21</v>
      </c>
      <c r="AJ443" s="735"/>
      <c r="AK443" s="513">
        <v>1508</v>
      </c>
      <c r="AL443" s="514">
        <f t="shared" si="174"/>
        <v>24</v>
      </c>
      <c r="AM443" s="518"/>
      <c r="AN443" s="736">
        <f t="shared" si="175"/>
        <v>15834</v>
      </c>
      <c r="AO443" s="663">
        <f>RANK(AN443,$AN$392:$AN472)</f>
        <v>25</v>
      </c>
      <c r="AP443" s="737">
        <f t="shared" si="176"/>
        <v>0</v>
      </c>
      <c r="AR443" s="789">
        <f t="shared" si="177"/>
        <v>8015</v>
      </c>
      <c r="AS443" s="630">
        <f>RANK(AR443,$AR$392:$AR522)</f>
        <v>26</v>
      </c>
      <c r="AT443" s="706">
        <f t="shared" si="178"/>
        <v>0</v>
      </c>
      <c r="AU443" s="707">
        <f t="shared" si="179"/>
        <v>7819</v>
      </c>
      <c r="AV443" s="630">
        <f>RANK(AU443,$AU$392:$AU521)</f>
        <v>24</v>
      </c>
      <c r="AW443" s="518">
        <f t="shared" si="180"/>
        <v>0</v>
      </c>
      <c r="AX443" s="790">
        <f t="shared" si="181"/>
        <v>1808</v>
      </c>
      <c r="AY443" s="630">
        <f>RANK(AX443,$AX$392:$AX521)</f>
        <v>28</v>
      </c>
      <c r="AZ443" s="518">
        <f t="shared" si="182"/>
        <v>0</v>
      </c>
      <c r="BD443" s="497">
        <f t="shared" si="183"/>
        <v>15834</v>
      </c>
      <c r="BE443" s="694"/>
      <c r="BF443" s="498">
        <f t="shared" si="184"/>
        <v>0</v>
      </c>
    </row>
    <row r="444" spans="1:58" ht="15.6" x14ac:dyDescent="0.2">
      <c r="A444" s="499"/>
      <c r="B444" s="478">
        <f t="shared" si="185"/>
        <v>53</v>
      </c>
      <c r="C444" s="479" t="s">
        <v>122</v>
      </c>
      <c r="D444" s="494">
        <v>3400</v>
      </c>
      <c r="E444" s="685">
        <f t="shared" si="163"/>
        <v>16</v>
      </c>
      <c r="F444" s="482"/>
      <c r="G444" s="480"/>
      <c r="H444" s="685" t="e">
        <f t="shared" si="164"/>
        <v>#N/A</v>
      </c>
      <c r="I444" s="482"/>
      <c r="J444" s="480">
        <v>2400</v>
      </c>
      <c r="K444" s="685">
        <f t="shared" si="165"/>
        <v>21</v>
      </c>
      <c r="L444" s="482"/>
      <c r="M444" s="480">
        <v>1200</v>
      </c>
      <c r="N444" s="685">
        <f t="shared" si="166"/>
        <v>27</v>
      </c>
      <c r="O444" s="482"/>
      <c r="P444" s="480"/>
      <c r="Q444" s="685" t="e">
        <f t="shared" si="167"/>
        <v>#N/A</v>
      </c>
      <c r="R444" s="482"/>
      <c r="S444" s="480">
        <v>2400</v>
      </c>
      <c r="T444" s="685">
        <f t="shared" si="168"/>
        <v>19</v>
      </c>
      <c r="U444" s="482"/>
      <c r="V444" s="480">
        <v>1205</v>
      </c>
      <c r="W444" s="685">
        <f t="shared" si="169"/>
        <v>26</v>
      </c>
      <c r="X444" s="482"/>
      <c r="Y444" s="480"/>
      <c r="Z444" s="685" t="e">
        <f t="shared" si="170"/>
        <v>#N/A</v>
      </c>
      <c r="AA444" s="482"/>
      <c r="AB444" s="480">
        <v>2400</v>
      </c>
      <c r="AC444" s="685">
        <f t="shared" si="171"/>
        <v>20</v>
      </c>
      <c r="AD444" s="482"/>
      <c r="AE444" s="494">
        <v>1700</v>
      </c>
      <c r="AF444" s="685">
        <f t="shared" si="172"/>
        <v>23</v>
      </c>
      <c r="AG444" s="728"/>
      <c r="AH444" s="729">
        <v>1200</v>
      </c>
      <c r="AI444" s="685">
        <f t="shared" si="173"/>
        <v>25</v>
      </c>
      <c r="AJ444" s="730"/>
      <c r="AK444" s="491">
        <v>500</v>
      </c>
      <c r="AL444" s="685">
        <f t="shared" si="174"/>
        <v>33</v>
      </c>
      <c r="AM444" s="496"/>
      <c r="AN444" s="731">
        <f t="shared" si="175"/>
        <v>16405</v>
      </c>
      <c r="AO444" s="692">
        <f>RANK(AN444,$AN$392:$AN472)</f>
        <v>24</v>
      </c>
      <c r="AP444" s="732">
        <f t="shared" si="176"/>
        <v>0</v>
      </c>
      <c r="AR444" s="789">
        <f t="shared" si="177"/>
        <v>9400</v>
      </c>
      <c r="AS444" s="630">
        <f>RANK(AR444,$AR$392:$AR523)</f>
        <v>23</v>
      </c>
      <c r="AT444" s="515">
        <f t="shared" si="178"/>
        <v>0</v>
      </c>
      <c r="AU444" s="513">
        <f t="shared" si="179"/>
        <v>7005</v>
      </c>
      <c r="AV444" s="630">
        <f>RANK(AU444,$AU$392:$AU522)</f>
        <v>26</v>
      </c>
      <c r="AW444" s="518">
        <f t="shared" si="180"/>
        <v>0</v>
      </c>
      <c r="AX444" s="790">
        <f t="shared" si="181"/>
        <v>3400</v>
      </c>
      <c r="AY444" s="630">
        <f>RANK(AX444,$AX$392:$AX522)</f>
        <v>19</v>
      </c>
      <c r="AZ444" s="518">
        <f t="shared" si="182"/>
        <v>0</v>
      </c>
      <c r="BD444" s="497">
        <f t="shared" si="183"/>
        <v>16405</v>
      </c>
      <c r="BE444" s="694"/>
      <c r="BF444" s="498">
        <f t="shared" si="184"/>
        <v>0</v>
      </c>
    </row>
    <row r="445" spans="1:58" ht="15.6" x14ac:dyDescent="0.2">
      <c r="A445" s="499"/>
      <c r="B445" s="500">
        <f t="shared" si="185"/>
        <v>54</v>
      </c>
      <c r="C445" s="501" t="s">
        <v>123</v>
      </c>
      <c r="D445" s="516"/>
      <c r="E445" s="514" t="e">
        <f t="shared" si="163"/>
        <v>#N/A</v>
      </c>
      <c r="F445" s="504"/>
      <c r="G445" s="502"/>
      <c r="H445" s="514" t="e">
        <f t="shared" si="164"/>
        <v>#N/A</v>
      </c>
      <c r="I445" s="504"/>
      <c r="J445" s="502"/>
      <c r="K445" s="514" t="e">
        <f t="shared" si="165"/>
        <v>#N/A</v>
      </c>
      <c r="L445" s="504"/>
      <c r="M445" s="502"/>
      <c r="N445" s="514" t="e">
        <f t="shared" si="166"/>
        <v>#N/A</v>
      </c>
      <c r="O445" s="504"/>
      <c r="P445" s="502"/>
      <c r="Q445" s="514" t="e">
        <f t="shared" si="167"/>
        <v>#N/A</v>
      </c>
      <c r="R445" s="504"/>
      <c r="S445" s="502"/>
      <c r="T445" s="514" t="e">
        <f t="shared" si="168"/>
        <v>#N/A</v>
      </c>
      <c r="U445" s="504"/>
      <c r="V445" s="502"/>
      <c r="W445" s="514" t="e">
        <f t="shared" si="169"/>
        <v>#N/A</v>
      </c>
      <c r="X445" s="504"/>
      <c r="Y445" s="502"/>
      <c r="Z445" s="514" t="e">
        <f t="shared" si="170"/>
        <v>#N/A</v>
      </c>
      <c r="AA445" s="504"/>
      <c r="AB445" s="502"/>
      <c r="AC445" s="514" t="e">
        <f t="shared" si="171"/>
        <v>#N/A</v>
      </c>
      <c r="AD445" s="504"/>
      <c r="AE445" s="516"/>
      <c r="AF445" s="514" t="e">
        <f t="shared" si="172"/>
        <v>#N/A</v>
      </c>
      <c r="AG445" s="733"/>
      <c r="AH445" s="734"/>
      <c r="AI445" s="514" t="e">
        <f t="shared" si="173"/>
        <v>#N/A</v>
      </c>
      <c r="AJ445" s="735"/>
      <c r="AK445" s="513"/>
      <c r="AL445" s="514" t="e">
        <f t="shared" si="174"/>
        <v>#N/A</v>
      </c>
      <c r="AM445" s="518"/>
      <c r="AN445" s="736">
        <f t="shared" si="175"/>
        <v>0</v>
      </c>
      <c r="AO445" s="663">
        <f>RANK(AN445,$AN$392:$AN472)</f>
        <v>67</v>
      </c>
      <c r="AP445" s="737">
        <f t="shared" si="176"/>
        <v>0</v>
      </c>
      <c r="AR445" s="789">
        <f t="shared" si="177"/>
        <v>0</v>
      </c>
      <c r="AS445" s="630">
        <f>RANK(AR445,$AR$392:$AR524)</f>
        <v>65</v>
      </c>
      <c r="AT445" s="706">
        <f t="shared" si="178"/>
        <v>0</v>
      </c>
      <c r="AU445" s="708">
        <f t="shared" si="179"/>
        <v>0</v>
      </c>
      <c r="AV445" s="630">
        <f>RANK(AU445,$AU$392:$AU523)</f>
        <v>64</v>
      </c>
      <c r="AW445" s="518">
        <f t="shared" si="180"/>
        <v>0</v>
      </c>
      <c r="AX445" s="790">
        <f t="shared" si="181"/>
        <v>0</v>
      </c>
      <c r="AY445" s="630">
        <f>RANK(AX445,$AX$392:$AX523)</f>
        <v>59</v>
      </c>
      <c r="AZ445" s="518">
        <f t="shared" si="182"/>
        <v>0</v>
      </c>
      <c r="BD445" s="497">
        <f t="shared" si="183"/>
        <v>0</v>
      </c>
      <c r="BE445" s="694"/>
      <c r="BF445" s="498">
        <f t="shared" si="184"/>
        <v>0</v>
      </c>
    </row>
    <row r="446" spans="1:58" ht="15.6" x14ac:dyDescent="0.2">
      <c r="A446" s="499"/>
      <c r="B446" s="478">
        <f t="shared" si="185"/>
        <v>55</v>
      </c>
      <c r="C446" s="479" t="s">
        <v>124</v>
      </c>
      <c r="D446" s="752">
        <v>10512</v>
      </c>
      <c r="E446" s="685">
        <f t="shared" si="163"/>
        <v>7</v>
      </c>
      <c r="F446" s="569">
        <v>525</v>
      </c>
      <c r="G446" s="568">
        <v>10674</v>
      </c>
      <c r="H446" s="685">
        <f t="shared" si="164"/>
        <v>8</v>
      </c>
      <c r="I446" s="569">
        <v>767</v>
      </c>
      <c r="J446" s="568">
        <v>16105</v>
      </c>
      <c r="K446" s="685">
        <f t="shared" si="165"/>
        <v>7</v>
      </c>
      <c r="L446" s="569">
        <v>730</v>
      </c>
      <c r="M446" s="568">
        <v>9139</v>
      </c>
      <c r="N446" s="685">
        <f t="shared" si="166"/>
        <v>7</v>
      </c>
      <c r="O446" s="569">
        <v>312</v>
      </c>
      <c r="P446" s="568">
        <v>13171</v>
      </c>
      <c r="Q446" s="685">
        <f t="shared" si="167"/>
        <v>7</v>
      </c>
      <c r="R446" s="569">
        <v>1009</v>
      </c>
      <c r="S446" s="568">
        <v>9832</v>
      </c>
      <c r="T446" s="685">
        <f t="shared" si="168"/>
        <v>9</v>
      </c>
      <c r="U446" s="569">
        <v>708</v>
      </c>
      <c r="V446" s="568">
        <v>11712</v>
      </c>
      <c r="W446" s="685">
        <f t="shared" si="169"/>
        <v>7</v>
      </c>
      <c r="X446" s="569">
        <v>995</v>
      </c>
      <c r="Y446" s="568">
        <v>9695</v>
      </c>
      <c r="Z446" s="685">
        <f t="shared" si="170"/>
        <v>9</v>
      </c>
      <c r="AA446" s="569">
        <v>1257</v>
      </c>
      <c r="AB446" s="568">
        <v>15385</v>
      </c>
      <c r="AC446" s="685">
        <f t="shared" si="171"/>
        <v>6</v>
      </c>
      <c r="AD446" s="569">
        <v>318</v>
      </c>
      <c r="AE446" s="752">
        <v>9842</v>
      </c>
      <c r="AF446" s="685">
        <f t="shared" si="172"/>
        <v>7</v>
      </c>
      <c r="AG446" s="809">
        <v>290</v>
      </c>
      <c r="AH446" s="753">
        <v>11004</v>
      </c>
      <c r="AI446" s="685">
        <f t="shared" si="173"/>
        <v>8</v>
      </c>
      <c r="AJ446" s="810">
        <v>357</v>
      </c>
      <c r="AK446" s="754">
        <v>12443</v>
      </c>
      <c r="AL446" s="685">
        <f t="shared" si="174"/>
        <v>8</v>
      </c>
      <c r="AM446" s="811">
        <v>464</v>
      </c>
      <c r="AN446" s="731">
        <f t="shared" si="175"/>
        <v>139514</v>
      </c>
      <c r="AO446" s="692">
        <f>RANK(AN446,$AN$392:$AN472)</f>
        <v>7</v>
      </c>
      <c r="AP446" s="732">
        <f t="shared" si="176"/>
        <v>7732</v>
      </c>
      <c r="AR446" s="789">
        <f t="shared" si="177"/>
        <v>69433</v>
      </c>
      <c r="AS446" s="630">
        <f>RANK(AR446,$AR$392:$AR525)</f>
        <v>7</v>
      </c>
      <c r="AT446" s="518">
        <f t="shared" si="178"/>
        <v>4051</v>
      </c>
      <c r="AU446" s="698">
        <f t="shared" si="179"/>
        <v>70081</v>
      </c>
      <c r="AV446" s="630">
        <f>RANK(AU446,$AU$392:$AU524)</f>
        <v>7</v>
      </c>
      <c r="AW446" s="518">
        <f t="shared" si="180"/>
        <v>3681</v>
      </c>
      <c r="AX446" s="790">
        <f t="shared" si="181"/>
        <v>21186</v>
      </c>
      <c r="AY446" s="630">
        <f>RANK(AX446,$AX$392:$AX524)</f>
        <v>7</v>
      </c>
      <c r="AZ446" s="518">
        <f t="shared" si="182"/>
        <v>1292</v>
      </c>
      <c r="BD446" s="794">
        <f t="shared" si="183"/>
        <v>139514</v>
      </c>
      <c r="BE446" s="694"/>
      <c r="BF446" s="526">
        <f t="shared" si="184"/>
        <v>7732</v>
      </c>
    </row>
    <row r="447" spans="1:58" ht="15.6" x14ac:dyDescent="0.2">
      <c r="A447" s="499"/>
      <c r="B447" s="500">
        <f t="shared" si="185"/>
        <v>56</v>
      </c>
      <c r="C447" s="501" t="s">
        <v>125</v>
      </c>
      <c r="D447" s="516">
        <v>300</v>
      </c>
      <c r="E447" s="514">
        <f t="shared" si="163"/>
        <v>34</v>
      </c>
      <c r="F447" s="504"/>
      <c r="G447" s="502">
        <v>200</v>
      </c>
      <c r="H447" s="514">
        <f t="shared" si="164"/>
        <v>34</v>
      </c>
      <c r="I447" s="504"/>
      <c r="J447" s="502">
        <v>240</v>
      </c>
      <c r="K447" s="514">
        <f t="shared" si="165"/>
        <v>37</v>
      </c>
      <c r="L447" s="504"/>
      <c r="M447" s="502">
        <v>60</v>
      </c>
      <c r="N447" s="514">
        <f t="shared" si="166"/>
        <v>44</v>
      </c>
      <c r="O447" s="504"/>
      <c r="P447" s="502">
        <v>200</v>
      </c>
      <c r="Q447" s="514">
        <f t="shared" si="167"/>
        <v>37</v>
      </c>
      <c r="R447" s="504"/>
      <c r="S447" s="502">
        <v>260</v>
      </c>
      <c r="T447" s="514">
        <f t="shared" si="168"/>
        <v>35</v>
      </c>
      <c r="U447" s="504"/>
      <c r="V447" s="502">
        <v>360</v>
      </c>
      <c r="W447" s="514">
        <f t="shared" si="169"/>
        <v>32</v>
      </c>
      <c r="X447" s="504"/>
      <c r="Y447" s="502">
        <v>440</v>
      </c>
      <c r="Z447" s="514">
        <f t="shared" si="170"/>
        <v>32</v>
      </c>
      <c r="AA447" s="504"/>
      <c r="AB447" s="502">
        <v>360</v>
      </c>
      <c r="AC447" s="514">
        <f t="shared" si="171"/>
        <v>33</v>
      </c>
      <c r="AD447" s="504"/>
      <c r="AE447" s="516">
        <v>320</v>
      </c>
      <c r="AF447" s="514">
        <f t="shared" si="172"/>
        <v>37</v>
      </c>
      <c r="AG447" s="733"/>
      <c r="AH447" s="734">
        <v>400</v>
      </c>
      <c r="AI447" s="514">
        <f t="shared" si="173"/>
        <v>36</v>
      </c>
      <c r="AJ447" s="735"/>
      <c r="AK447" s="513">
        <v>340</v>
      </c>
      <c r="AL447" s="514">
        <f t="shared" si="174"/>
        <v>37</v>
      </c>
      <c r="AM447" s="518"/>
      <c r="AN447" s="736">
        <f t="shared" si="175"/>
        <v>3480</v>
      </c>
      <c r="AO447" s="663">
        <f>RANK(AN447,$AN$392:$AN472)</f>
        <v>37</v>
      </c>
      <c r="AP447" s="737">
        <f t="shared" si="176"/>
        <v>0</v>
      </c>
      <c r="AR447" s="789">
        <f t="shared" si="177"/>
        <v>1260</v>
      </c>
      <c r="AS447" s="630">
        <f>RANK(AR447,$AR$392:$AR526)</f>
        <v>41</v>
      </c>
      <c r="AT447" s="706">
        <f t="shared" si="178"/>
        <v>0</v>
      </c>
      <c r="AU447" s="707">
        <f t="shared" si="179"/>
        <v>2220</v>
      </c>
      <c r="AV447" s="630">
        <f>RANK(AU447,$AU$392:$AU525)</f>
        <v>35</v>
      </c>
      <c r="AW447" s="518">
        <f t="shared" si="180"/>
        <v>0</v>
      </c>
      <c r="AX447" s="790">
        <f t="shared" si="181"/>
        <v>500</v>
      </c>
      <c r="AY447" s="630">
        <f>RANK(AX447,$AX$392:$AX525)</f>
        <v>35</v>
      </c>
      <c r="AZ447" s="518">
        <f t="shared" si="182"/>
        <v>0</v>
      </c>
      <c r="BD447" s="497">
        <f t="shared" si="183"/>
        <v>3480</v>
      </c>
      <c r="BE447" s="694"/>
      <c r="BF447" s="498">
        <f t="shared" si="184"/>
        <v>0</v>
      </c>
    </row>
    <row r="448" spans="1:58" ht="15.6" x14ac:dyDescent="0.2">
      <c r="A448" s="528"/>
      <c r="B448" s="529">
        <f t="shared" si="185"/>
        <v>57</v>
      </c>
      <c r="C448" s="530" t="s">
        <v>126</v>
      </c>
      <c r="D448" s="742">
        <v>5930</v>
      </c>
      <c r="E448" s="700">
        <f t="shared" si="163"/>
        <v>13</v>
      </c>
      <c r="F448" s="533"/>
      <c r="G448" s="531">
        <v>6505</v>
      </c>
      <c r="H448" s="700">
        <f t="shared" si="164"/>
        <v>14</v>
      </c>
      <c r="I448" s="533">
        <v>25</v>
      </c>
      <c r="J448" s="531">
        <v>6750</v>
      </c>
      <c r="K448" s="700">
        <f t="shared" si="165"/>
        <v>13</v>
      </c>
      <c r="L448" s="533"/>
      <c r="M448" s="531">
        <v>7981</v>
      </c>
      <c r="N448" s="700">
        <f t="shared" si="166"/>
        <v>12</v>
      </c>
      <c r="O448" s="533">
        <v>21</v>
      </c>
      <c r="P448" s="531">
        <v>6600</v>
      </c>
      <c r="Q448" s="700">
        <f t="shared" si="167"/>
        <v>11</v>
      </c>
      <c r="R448" s="533">
        <v>60</v>
      </c>
      <c r="S448" s="531">
        <v>8507</v>
      </c>
      <c r="T448" s="700">
        <f t="shared" si="168"/>
        <v>10</v>
      </c>
      <c r="U448" s="533">
        <v>7</v>
      </c>
      <c r="V448" s="531">
        <v>8310</v>
      </c>
      <c r="W448" s="700">
        <f t="shared" si="169"/>
        <v>10</v>
      </c>
      <c r="X448" s="533">
        <v>60</v>
      </c>
      <c r="Y448" s="531">
        <v>5976</v>
      </c>
      <c r="Z448" s="534">
        <f t="shared" si="170"/>
        <v>12</v>
      </c>
      <c r="AA448" s="533">
        <v>16</v>
      </c>
      <c r="AB448" s="531">
        <v>6140</v>
      </c>
      <c r="AC448" s="534">
        <f t="shared" si="171"/>
        <v>12</v>
      </c>
      <c r="AD448" s="533"/>
      <c r="AE448" s="742">
        <v>8539</v>
      </c>
      <c r="AF448" s="534">
        <f t="shared" si="172"/>
        <v>10</v>
      </c>
      <c r="AG448" s="796">
        <v>114</v>
      </c>
      <c r="AH448" s="744">
        <v>7831</v>
      </c>
      <c r="AI448" s="534">
        <f t="shared" si="173"/>
        <v>11</v>
      </c>
      <c r="AJ448" s="797">
        <v>11</v>
      </c>
      <c r="AK448" s="746">
        <v>7896</v>
      </c>
      <c r="AL448" s="534">
        <f t="shared" si="174"/>
        <v>12</v>
      </c>
      <c r="AM448" s="798">
        <v>26</v>
      </c>
      <c r="AN448" s="799">
        <f t="shared" si="175"/>
        <v>86965</v>
      </c>
      <c r="AO448" s="544">
        <f>RANK(AN448,$AN$392:$AN472)</f>
        <v>11</v>
      </c>
      <c r="AP448" s="747">
        <f t="shared" si="176"/>
        <v>340</v>
      </c>
      <c r="AR448" s="818">
        <f t="shared" si="177"/>
        <v>42273</v>
      </c>
      <c r="AS448" s="703">
        <f>RANK(AR448,$AR$392:$AR527)</f>
        <v>11</v>
      </c>
      <c r="AT448" s="601">
        <f t="shared" si="178"/>
        <v>113</v>
      </c>
      <c r="AU448" s="698">
        <f t="shared" si="179"/>
        <v>44692</v>
      </c>
      <c r="AV448" s="703">
        <f>RANK(AU448,$AU$392:$AU526)</f>
        <v>11</v>
      </c>
      <c r="AW448" s="601">
        <f t="shared" si="180"/>
        <v>227</v>
      </c>
      <c r="AX448" s="819">
        <f t="shared" si="181"/>
        <v>12435</v>
      </c>
      <c r="AY448" s="703">
        <f>RANK(AX448,$AX$392:$AX526)</f>
        <v>13</v>
      </c>
      <c r="AZ448" s="601">
        <f t="shared" si="182"/>
        <v>25</v>
      </c>
      <c r="BD448" s="802">
        <f t="shared" si="183"/>
        <v>86965</v>
      </c>
      <c r="BE448" s="545"/>
      <c r="BF448" s="546">
        <f t="shared" si="184"/>
        <v>340</v>
      </c>
    </row>
    <row r="449" spans="1:58" ht="15.6" x14ac:dyDescent="0.2">
      <c r="A449" s="547" t="s">
        <v>127</v>
      </c>
      <c r="B449" s="548">
        <f t="shared" si="185"/>
        <v>58</v>
      </c>
      <c r="C449" s="549" t="s">
        <v>128</v>
      </c>
      <c r="D449" s="763">
        <v>8034</v>
      </c>
      <c r="E449" s="820">
        <f t="shared" si="163"/>
        <v>11</v>
      </c>
      <c r="F449" s="604">
        <v>5042</v>
      </c>
      <c r="G449" s="603">
        <v>11064</v>
      </c>
      <c r="H449" s="820">
        <f t="shared" si="164"/>
        <v>7</v>
      </c>
      <c r="I449" s="604">
        <v>7021</v>
      </c>
      <c r="J449" s="603">
        <v>8879</v>
      </c>
      <c r="K449" s="561">
        <f t="shared" si="165"/>
        <v>9</v>
      </c>
      <c r="L449" s="604">
        <v>5741</v>
      </c>
      <c r="M449" s="603">
        <v>8644</v>
      </c>
      <c r="N449" s="561">
        <f t="shared" si="166"/>
        <v>9</v>
      </c>
      <c r="O449" s="604">
        <v>4539</v>
      </c>
      <c r="P449" s="603">
        <v>6633</v>
      </c>
      <c r="Q449" s="561">
        <f t="shared" si="167"/>
        <v>10</v>
      </c>
      <c r="R449" s="604">
        <v>2793</v>
      </c>
      <c r="S449" s="603">
        <v>10245</v>
      </c>
      <c r="T449" s="561">
        <f t="shared" si="168"/>
        <v>7</v>
      </c>
      <c r="U449" s="604">
        <v>6299</v>
      </c>
      <c r="V449" s="603">
        <v>7233</v>
      </c>
      <c r="W449" s="561">
        <f t="shared" si="169"/>
        <v>12</v>
      </c>
      <c r="X449" s="604">
        <v>4675</v>
      </c>
      <c r="Y449" s="603">
        <v>9885</v>
      </c>
      <c r="Z449" s="514">
        <f t="shared" si="170"/>
        <v>8</v>
      </c>
      <c r="AA449" s="604">
        <v>6585</v>
      </c>
      <c r="AB449" s="603">
        <v>5996</v>
      </c>
      <c r="AC449" s="514">
        <f t="shared" si="171"/>
        <v>13</v>
      </c>
      <c r="AD449" s="604">
        <v>3276</v>
      </c>
      <c r="AE449" s="763">
        <v>8936</v>
      </c>
      <c r="AF449" s="514">
        <f t="shared" si="172"/>
        <v>8</v>
      </c>
      <c r="AG449" s="821">
        <v>4757</v>
      </c>
      <c r="AH449" s="764">
        <v>10851</v>
      </c>
      <c r="AI449" s="514">
        <f t="shared" si="173"/>
        <v>9</v>
      </c>
      <c r="AJ449" s="822">
        <v>5901</v>
      </c>
      <c r="AK449" s="765">
        <v>9386</v>
      </c>
      <c r="AL449" s="514">
        <f t="shared" si="174"/>
        <v>11</v>
      </c>
      <c r="AM449" s="823">
        <v>3625</v>
      </c>
      <c r="AN449" s="751">
        <f t="shared" si="175"/>
        <v>105786</v>
      </c>
      <c r="AO449" s="663">
        <f>RANK(AN449,$AN$392:$AN472)</f>
        <v>9</v>
      </c>
      <c r="AP449" s="805">
        <f t="shared" si="176"/>
        <v>60254</v>
      </c>
      <c r="AR449" s="806">
        <f t="shared" si="177"/>
        <v>53499</v>
      </c>
      <c r="AS449" s="630">
        <f>RANK(AR449,$AR$392:$AR528)</f>
        <v>9</v>
      </c>
      <c r="AT449" s="565">
        <f t="shared" si="178"/>
        <v>31435</v>
      </c>
      <c r="AU449" s="709">
        <f t="shared" si="179"/>
        <v>52287</v>
      </c>
      <c r="AV449" s="630">
        <f>RANK(AU449,$AU$392:$AU527)</f>
        <v>9</v>
      </c>
      <c r="AW449" s="565">
        <f t="shared" si="180"/>
        <v>28819</v>
      </c>
      <c r="AX449" s="807">
        <f t="shared" si="181"/>
        <v>19098</v>
      </c>
      <c r="AY449" s="630">
        <f>RANK(AX449,$AX$392:$AX527)</f>
        <v>8</v>
      </c>
      <c r="AZ449" s="565">
        <f t="shared" si="182"/>
        <v>12063</v>
      </c>
      <c r="BD449" s="824">
        <f t="shared" si="183"/>
        <v>105786</v>
      </c>
      <c r="BE449" s="694"/>
      <c r="BF449" s="612">
        <f t="shared" si="184"/>
        <v>60254</v>
      </c>
    </row>
    <row r="450" spans="1:58" ht="14.25" customHeight="1" x14ac:dyDescent="0.2">
      <c r="A450" s="499"/>
      <c r="B450" s="478">
        <f t="shared" si="185"/>
        <v>59</v>
      </c>
      <c r="C450" s="479" t="s">
        <v>129</v>
      </c>
      <c r="D450" s="752">
        <v>419</v>
      </c>
      <c r="E450" s="685">
        <f t="shared" si="163"/>
        <v>31</v>
      </c>
      <c r="F450" s="569">
        <v>419</v>
      </c>
      <c r="G450" s="568">
        <v>42</v>
      </c>
      <c r="H450" s="685">
        <f t="shared" si="164"/>
        <v>45</v>
      </c>
      <c r="I450" s="569">
        <v>42</v>
      </c>
      <c r="J450" s="568">
        <v>9</v>
      </c>
      <c r="K450" s="685">
        <f t="shared" si="165"/>
        <v>57</v>
      </c>
      <c r="L450" s="569">
        <v>9</v>
      </c>
      <c r="M450" s="568">
        <v>68</v>
      </c>
      <c r="N450" s="685">
        <f t="shared" si="166"/>
        <v>43</v>
      </c>
      <c r="O450" s="569">
        <v>68</v>
      </c>
      <c r="P450" s="568">
        <v>214</v>
      </c>
      <c r="Q450" s="685">
        <f t="shared" si="167"/>
        <v>36</v>
      </c>
      <c r="R450" s="569">
        <v>214</v>
      </c>
      <c r="S450" s="568">
        <v>112</v>
      </c>
      <c r="T450" s="685">
        <f t="shared" si="168"/>
        <v>41</v>
      </c>
      <c r="U450" s="569">
        <v>112</v>
      </c>
      <c r="V450" s="568">
        <v>794</v>
      </c>
      <c r="W450" s="685">
        <f t="shared" si="169"/>
        <v>27</v>
      </c>
      <c r="X450" s="569">
        <v>794</v>
      </c>
      <c r="Y450" s="568">
        <v>461</v>
      </c>
      <c r="Z450" s="685">
        <f t="shared" si="170"/>
        <v>31</v>
      </c>
      <c r="AA450" s="569">
        <v>461</v>
      </c>
      <c r="AB450" s="568">
        <v>525</v>
      </c>
      <c r="AC450" s="685">
        <f t="shared" si="171"/>
        <v>31</v>
      </c>
      <c r="AD450" s="569">
        <v>525</v>
      </c>
      <c r="AE450" s="752">
        <v>315</v>
      </c>
      <c r="AF450" s="685">
        <f t="shared" si="172"/>
        <v>38</v>
      </c>
      <c r="AG450" s="809">
        <v>315</v>
      </c>
      <c r="AH450" s="753">
        <v>515</v>
      </c>
      <c r="AI450" s="685">
        <f t="shared" si="173"/>
        <v>33</v>
      </c>
      <c r="AJ450" s="810">
        <v>515</v>
      </c>
      <c r="AK450" s="754">
        <v>22</v>
      </c>
      <c r="AL450" s="685">
        <f t="shared" si="174"/>
        <v>48</v>
      </c>
      <c r="AM450" s="811">
        <v>22</v>
      </c>
      <c r="AN450" s="731">
        <f t="shared" si="175"/>
        <v>3496</v>
      </c>
      <c r="AO450" s="692">
        <f>RANK(AN450,$AN$392:$AN472)</f>
        <v>36</v>
      </c>
      <c r="AP450" s="732">
        <f t="shared" si="176"/>
        <v>3496</v>
      </c>
      <c r="AR450" s="789">
        <f t="shared" si="177"/>
        <v>864</v>
      </c>
      <c r="AS450" s="630">
        <f>RANK(AR450,$AR$392:$AR529)</f>
        <v>42</v>
      </c>
      <c r="AT450" s="518">
        <f t="shared" si="178"/>
        <v>864</v>
      </c>
      <c r="AU450" s="698">
        <f t="shared" si="179"/>
        <v>2632</v>
      </c>
      <c r="AV450" s="630">
        <f>RANK(AU450,$AU$392:$AU528)</f>
        <v>34</v>
      </c>
      <c r="AW450" s="518">
        <f t="shared" si="180"/>
        <v>2632</v>
      </c>
      <c r="AX450" s="790">
        <f t="shared" si="181"/>
        <v>461</v>
      </c>
      <c r="AY450" s="630">
        <f>RANK(AX450,$AX$392:$AX528)</f>
        <v>36</v>
      </c>
      <c r="AZ450" s="518">
        <f t="shared" si="182"/>
        <v>461</v>
      </c>
      <c r="BD450" s="794">
        <f t="shared" si="183"/>
        <v>3496</v>
      </c>
      <c r="BE450" s="694"/>
      <c r="BF450" s="526">
        <f t="shared" si="184"/>
        <v>3496</v>
      </c>
    </row>
    <row r="451" spans="1:58" ht="15.6" x14ac:dyDescent="0.2">
      <c r="A451" s="499"/>
      <c r="B451" s="500">
        <f t="shared" si="185"/>
        <v>60</v>
      </c>
      <c r="C451" s="501" t="s">
        <v>130</v>
      </c>
      <c r="D451" s="516"/>
      <c r="E451" s="514" t="e">
        <f t="shared" si="163"/>
        <v>#N/A</v>
      </c>
      <c r="F451" s="504"/>
      <c r="G451" s="502"/>
      <c r="H451" s="514" t="e">
        <f t="shared" si="164"/>
        <v>#N/A</v>
      </c>
      <c r="I451" s="504"/>
      <c r="J451" s="502"/>
      <c r="K451" s="514" t="e">
        <f t="shared" si="165"/>
        <v>#N/A</v>
      </c>
      <c r="L451" s="504"/>
      <c r="M451" s="502"/>
      <c r="N451" s="514" t="e">
        <f t="shared" si="166"/>
        <v>#N/A</v>
      </c>
      <c r="O451" s="504"/>
      <c r="P451" s="502"/>
      <c r="Q451" s="514" t="e">
        <f t="shared" si="167"/>
        <v>#N/A</v>
      </c>
      <c r="R451" s="504"/>
      <c r="S451" s="502"/>
      <c r="T451" s="514" t="e">
        <f t="shared" si="168"/>
        <v>#N/A</v>
      </c>
      <c r="U451" s="504"/>
      <c r="V451" s="502"/>
      <c r="W451" s="514" t="e">
        <f t="shared" si="169"/>
        <v>#N/A</v>
      </c>
      <c r="X451" s="504"/>
      <c r="Y451" s="502"/>
      <c r="Z451" s="514" t="e">
        <f t="shared" si="170"/>
        <v>#N/A</v>
      </c>
      <c r="AA451" s="504"/>
      <c r="AB451" s="502"/>
      <c r="AC451" s="514" t="e">
        <f t="shared" si="171"/>
        <v>#N/A</v>
      </c>
      <c r="AD451" s="504"/>
      <c r="AE451" s="516"/>
      <c r="AF451" s="514" t="e">
        <f t="shared" si="172"/>
        <v>#N/A</v>
      </c>
      <c r="AG451" s="733"/>
      <c r="AH451" s="734"/>
      <c r="AI451" s="514" t="e">
        <f t="shared" si="173"/>
        <v>#N/A</v>
      </c>
      <c r="AJ451" s="735"/>
      <c r="AK451" s="513"/>
      <c r="AL451" s="514" t="e">
        <f t="shared" si="174"/>
        <v>#N/A</v>
      </c>
      <c r="AM451" s="518"/>
      <c r="AN451" s="736">
        <f t="shared" si="175"/>
        <v>0</v>
      </c>
      <c r="AO451" s="663">
        <f>RANK(AN451,$AN$392:$AN472)</f>
        <v>67</v>
      </c>
      <c r="AP451" s="737">
        <f t="shared" si="176"/>
        <v>0</v>
      </c>
      <c r="AR451" s="789">
        <f t="shared" si="177"/>
        <v>0</v>
      </c>
      <c r="AS451" s="630">
        <f>RANK(AR451,$AR$392:$AR530)</f>
        <v>65</v>
      </c>
      <c r="AT451" s="706">
        <f t="shared" si="178"/>
        <v>0</v>
      </c>
      <c r="AU451" s="708">
        <f t="shared" si="179"/>
        <v>0</v>
      </c>
      <c r="AV451" s="630">
        <f>RANK(AU451,$AU$392:$AU529)</f>
        <v>64</v>
      </c>
      <c r="AW451" s="518">
        <f t="shared" si="180"/>
        <v>0</v>
      </c>
      <c r="AX451" s="790">
        <f t="shared" si="181"/>
        <v>0</v>
      </c>
      <c r="AY451" s="630">
        <f>RANK(AX451,$AX$392:$AX529)</f>
        <v>59</v>
      </c>
      <c r="AZ451" s="518">
        <f t="shared" si="182"/>
        <v>0</v>
      </c>
      <c r="BD451" s="497">
        <f t="shared" si="183"/>
        <v>0</v>
      </c>
      <c r="BE451" s="694"/>
      <c r="BF451" s="498">
        <f t="shared" si="184"/>
        <v>0</v>
      </c>
    </row>
    <row r="452" spans="1:58" ht="15.6" x14ac:dyDescent="0.2">
      <c r="A452" s="499"/>
      <c r="B452" s="478">
        <f t="shared" si="185"/>
        <v>61</v>
      </c>
      <c r="C452" s="479" t="s">
        <v>131</v>
      </c>
      <c r="D452" s="494">
        <v>40</v>
      </c>
      <c r="E452" s="685">
        <f t="shared" si="163"/>
        <v>46</v>
      </c>
      <c r="F452" s="482"/>
      <c r="G452" s="480">
        <v>20</v>
      </c>
      <c r="H452" s="685">
        <f t="shared" si="164"/>
        <v>49</v>
      </c>
      <c r="I452" s="482"/>
      <c r="J452" s="480">
        <v>40</v>
      </c>
      <c r="K452" s="685">
        <f t="shared" si="165"/>
        <v>47</v>
      </c>
      <c r="L452" s="482"/>
      <c r="M452" s="480">
        <v>40</v>
      </c>
      <c r="N452" s="685">
        <f t="shared" si="166"/>
        <v>49</v>
      </c>
      <c r="O452" s="482"/>
      <c r="P452" s="480">
        <v>40</v>
      </c>
      <c r="Q452" s="685">
        <f t="shared" si="167"/>
        <v>50</v>
      </c>
      <c r="R452" s="482"/>
      <c r="S452" s="480">
        <v>20</v>
      </c>
      <c r="T452" s="685">
        <f t="shared" si="168"/>
        <v>48</v>
      </c>
      <c r="U452" s="482"/>
      <c r="V452" s="480">
        <v>40</v>
      </c>
      <c r="W452" s="685">
        <f t="shared" si="169"/>
        <v>46</v>
      </c>
      <c r="X452" s="482"/>
      <c r="Y452" s="480">
        <v>40</v>
      </c>
      <c r="Z452" s="685">
        <f t="shared" si="170"/>
        <v>45</v>
      </c>
      <c r="AA452" s="482"/>
      <c r="AB452" s="480">
        <v>20</v>
      </c>
      <c r="AC452" s="685">
        <f t="shared" si="171"/>
        <v>49</v>
      </c>
      <c r="AD452" s="482"/>
      <c r="AE452" s="494">
        <v>20</v>
      </c>
      <c r="AF452" s="685">
        <f t="shared" si="172"/>
        <v>55</v>
      </c>
      <c r="AG452" s="728"/>
      <c r="AH452" s="729">
        <v>100</v>
      </c>
      <c r="AI452" s="685">
        <f t="shared" si="173"/>
        <v>46</v>
      </c>
      <c r="AJ452" s="730"/>
      <c r="AK452" s="491">
        <v>20</v>
      </c>
      <c r="AL452" s="685">
        <f t="shared" si="174"/>
        <v>49</v>
      </c>
      <c r="AM452" s="496"/>
      <c r="AN452" s="731">
        <f t="shared" si="175"/>
        <v>440</v>
      </c>
      <c r="AO452" s="692">
        <f>RANK(AN452,$AN$392:$AN472)</f>
        <v>56</v>
      </c>
      <c r="AP452" s="732">
        <f t="shared" si="176"/>
        <v>0</v>
      </c>
      <c r="AR452" s="789">
        <f t="shared" si="177"/>
        <v>200</v>
      </c>
      <c r="AS452" s="630">
        <f>RANK(AR452,$AR$392:$AR531)</f>
        <v>52</v>
      </c>
      <c r="AT452" s="515">
        <f t="shared" si="178"/>
        <v>0</v>
      </c>
      <c r="AU452" s="513">
        <f t="shared" si="179"/>
        <v>240</v>
      </c>
      <c r="AV452" s="630">
        <f>RANK(AU452,$AU$392:$AU530)</f>
        <v>55</v>
      </c>
      <c r="AW452" s="518">
        <f t="shared" si="180"/>
        <v>0</v>
      </c>
      <c r="AX452" s="790">
        <f t="shared" si="181"/>
        <v>60</v>
      </c>
      <c r="AY452" s="630">
        <f>RANK(AX452,$AX$392:$AX530)</f>
        <v>48</v>
      </c>
      <c r="AZ452" s="518">
        <f t="shared" si="182"/>
        <v>0</v>
      </c>
      <c r="BD452" s="497">
        <f t="shared" si="183"/>
        <v>440</v>
      </c>
      <c r="BE452" s="694"/>
      <c r="BF452" s="498">
        <f t="shared" si="184"/>
        <v>0</v>
      </c>
    </row>
    <row r="453" spans="1:58" ht="15.6" x14ac:dyDescent="0.2">
      <c r="A453" s="499"/>
      <c r="B453" s="500">
        <f t="shared" si="185"/>
        <v>62</v>
      </c>
      <c r="C453" s="501" t="s">
        <v>132</v>
      </c>
      <c r="D453" s="739">
        <v>1528</v>
      </c>
      <c r="E453" s="514">
        <f t="shared" si="163"/>
        <v>19</v>
      </c>
      <c r="F453" s="520">
        <v>948</v>
      </c>
      <c r="G453" s="519">
        <v>1802</v>
      </c>
      <c r="H453" s="514">
        <f t="shared" si="164"/>
        <v>19</v>
      </c>
      <c r="I453" s="520">
        <v>1442</v>
      </c>
      <c r="J453" s="519">
        <v>1525</v>
      </c>
      <c r="K453" s="514">
        <f t="shared" si="165"/>
        <v>25</v>
      </c>
      <c r="L453" s="520">
        <v>1165</v>
      </c>
      <c r="M453" s="519">
        <v>2331</v>
      </c>
      <c r="N453" s="514">
        <f t="shared" si="166"/>
        <v>20</v>
      </c>
      <c r="O453" s="520">
        <v>2051</v>
      </c>
      <c r="P453" s="519">
        <v>2273</v>
      </c>
      <c r="Q453" s="514">
        <f t="shared" si="167"/>
        <v>19</v>
      </c>
      <c r="R453" s="520">
        <v>1773</v>
      </c>
      <c r="S453" s="519">
        <v>1888</v>
      </c>
      <c r="T453" s="514">
        <f t="shared" si="168"/>
        <v>23</v>
      </c>
      <c r="U453" s="520">
        <v>1308</v>
      </c>
      <c r="V453" s="519">
        <v>2205</v>
      </c>
      <c r="W453" s="514">
        <f t="shared" si="169"/>
        <v>20</v>
      </c>
      <c r="X453" s="520">
        <v>1745</v>
      </c>
      <c r="Y453" s="519">
        <v>4343</v>
      </c>
      <c r="Z453" s="514">
        <f t="shared" si="170"/>
        <v>16</v>
      </c>
      <c r="AA453" s="520">
        <v>4023</v>
      </c>
      <c r="AB453" s="519">
        <v>2628</v>
      </c>
      <c r="AC453" s="514">
        <f t="shared" si="171"/>
        <v>19</v>
      </c>
      <c r="AD453" s="520">
        <v>2288</v>
      </c>
      <c r="AE453" s="739">
        <v>4321</v>
      </c>
      <c r="AF453" s="514">
        <f t="shared" si="172"/>
        <v>17</v>
      </c>
      <c r="AG453" s="791">
        <v>3941</v>
      </c>
      <c r="AH453" s="740">
        <v>3138</v>
      </c>
      <c r="AI453" s="514">
        <f t="shared" si="173"/>
        <v>18</v>
      </c>
      <c r="AJ453" s="792">
        <v>2738</v>
      </c>
      <c r="AK453" s="741">
        <v>2608</v>
      </c>
      <c r="AL453" s="514">
        <f t="shared" si="174"/>
        <v>18</v>
      </c>
      <c r="AM453" s="793">
        <v>2208</v>
      </c>
      <c r="AN453" s="736">
        <f t="shared" si="175"/>
        <v>30590</v>
      </c>
      <c r="AO453" s="663">
        <f>RANK(AN453,$AN$392:$AN472)</f>
        <v>19</v>
      </c>
      <c r="AP453" s="737">
        <f t="shared" si="176"/>
        <v>25630</v>
      </c>
      <c r="AR453" s="789">
        <f t="shared" si="177"/>
        <v>11347</v>
      </c>
      <c r="AS453" s="630">
        <f>RANK(AR453,$AR$392:$AR532)</f>
        <v>21</v>
      </c>
      <c r="AT453" s="518">
        <f t="shared" si="178"/>
        <v>8687</v>
      </c>
      <c r="AU453" s="707">
        <f t="shared" si="179"/>
        <v>19243</v>
      </c>
      <c r="AV453" s="630">
        <f>RANK(AU453,$AU$392:$AU531)</f>
        <v>18</v>
      </c>
      <c r="AW453" s="518">
        <f t="shared" si="180"/>
        <v>16943</v>
      </c>
      <c r="AX453" s="790">
        <f t="shared" si="181"/>
        <v>3330</v>
      </c>
      <c r="AY453" s="630">
        <f>RANK(AX453,$AX$392:$AX531)</f>
        <v>20</v>
      </c>
      <c r="AZ453" s="518">
        <f t="shared" si="182"/>
        <v>2390</v>
      </c>
      <c r="BD453" s="794">
        <f t="shared" si="183"/>
        <v>30590</v>
      </c>
      <c r="BE453" s="694"/>
      <c r="BF453" s="526">
        <f t="shared" si="184"/>
        <v>25630</v>
      </c>
    </row>
    <row r="454" spans="1:58" ht="15.6" x14ac:dyDescent="0.2">
      <c r="A454" s="499"/>
      <c r="B454" s="478">
        <f t="shared" si="185"/>
        <v>63</v>
      </c>
      <c r="C454" s="479" t="s">
        <v>133</v>
      </c>
      <c r="D454" s="752">
        <v>1249</v>
      </c>
      <c r="E454" s="685">
        <f t="shared" si="163"/>
        <v>24</v>
      </c>
      <c r="F454" s="569">
        <v>189</v>
      </c>
      <c r="G454" s="568">
        <v>1585</v>
      </c>
      <c r="H454" s="685">
        <f t="shared" si="164"/>
        <v>20</v>
      </c>
      <c r="I454" s="569">
        <v>145</v>
      </c>
      <c r="J454" s="568">
        <v>2122</v>
      </c>
      <c r="K454" s="685">
        <f t="shared" si="165"/>
        <v>22</v>
      </c>
      <c r="L454" s="569">
        <v>42</v>
      </c>
      <c r="M454" s="568">
        <v>2101</v>
      </c>
      <c r="N454" s="685">
        <f t="shared" si="166"/>
        <v>22</v>
      </c>
      <c r="O454" s="569">
        <v>41</v>
      </c>
      <c r="P454" s="568">
        <v>1229</v>
      </c>
      <c r="Q454" s="685">
        <f t="shared" si="167"/>
        <v>26</v>
      </c>
      <c r="R454" s="569">
        <v>89</v>
      </c>
      <c r="S454" s="568">
        <v>1908</v>
      </c>
      <c r="T454" s="685">
        <f t="shared" si="168"/>
        <v>22</v>
      </c>
      <c r="U454" s="569">
        <v>328</v>
      </c>
      <c r="V454" s="568">
        <v>1996</v>
      </c>
      <c r="W454" s="685">
        <f t="shared" si="169"/>
        <v>21</v>
      </c>
      <c r="X454" s="569">
        <v>296</v>
      </c>
      <c r="Y454" s="568">
        <v>1624</v>
      </c>
      <c r="Z454" s="685">
        <f t="shared" si="170"/>
        <v>22</v>
      </c>
      <c r="AA454" s="569">
        <v>204</v>
      </c>
      <c r="AB454" s="568">
        <v>1234</v>
      </c>
      <c r="AC454" s="685">
        <f t="shared" si="171"/>
        <v>24</v>
      </c>
      <c r="AD454" s="569">
        <v>514</v>
      </c>
      <c r="AE454" s="752">
        <v>1445</v>
      </c>
      <c r="AF454" s="685">
        <f t="shared" si="172"/>
        <v>26</v>
      </c>
      <c r="AG454" s="809">
        <v>445</v>
      </c>
      <c r="AH454" s="753">
        <v>1754</v>
      </c>
      <c r="AI454" s="685">
        <f t="shared" si="173"/>
        <v>22</v>
      </c>
      <c r="AJ454" s="810">
        <v>614</v>
      </c>
      <c r="AK454" s="754">
        <v>2260</v>
      </c>
      <c r="AL454" s="685">
        <f t="shared" si="174"/>
        <v>20</v>
      </c>
      <c r="AM454" s="811">
        <v>260</v>
      </c>
      <c r="AN454" s="731">
        <f t="shared" si="175"/>
        <v>20507</v>
      </c>
      <c r="AO454" s="692">
        <f>RANK(AN454,$AN$392:$AN472)</f>
        <v>21</v>
      </c>
      <c r="AP454" s="732">
        <f t="shared" si="176"/>
        <v>3167</v>
      </c>
      <c r="AR454" s="789">
        <f t="shared" si="177"/>
        <v>10194</v>
      </c>
      <c r="AS454" s="630">
        <f>RANK(AR454,$AR$392:$AR533)</f>
        <v>22</v>
      </c>
      <c r="AT454" s="518">
        <f t="shared" si="178"/>
        <v>834</v>
      </c>
      <c r="AU454" s="698">
        <f t="shared" si="179"/>
        <v>10313</v>
      </c>
      <c r="AV454" s="630">
        <f>RANK(AU454,$AU$392:$AU532)</f>
        <v>21</v>
      </c>
      <c r="AW454" s="518">
        <f t="shared" si="180"/>
        <v>2333</v>
      </c>
      <c r="AX454" s="790">
        <f t="shared" si="181"/>
        <v>2834</v>
      </c>
      <c r="AY454" s="630">
        <f>RANK(AX454,$AX$392:$AX532)</f>
        <v>23</v>
      </c>
      <c r="AZ454" s="518">
        <f t="shared" si="182"/>
        <v>334</v>
      </c>
      <c r="BD454" s="794">
        <f t="shared" si="183"/>
        <v>20507</v>
      </c>
      <c r="BE454" s="694"/>
      <c r="BF454" s="526">
        <f t="shared" si="184"/>
        <v>3167</v>
      </c>
    </row>
    <row r="455" spans="1:58" ht="15.6" x14ac:dyDescent="0.2">
      <c r="A455" s="499"/>
      <c r="B455" s="500">
        <f t="shared" si="185"/>
        <v>64</v>
      </c>
      <c r="C455" s="501" t="s">
        <v>134</v>
      </c>
      <c r="D455" s="516"/>
      <c r="E455" s="514" t="e">
        <f t="shared" si="163"/>
        <v>#N/A</v>
      </c>
      <c r="F455" s="504"/>
      <c r="G455" s="502"/>
      <c r="H455" s="514" t="e">
        <f t="shared" si="164"/>
        <v>#N/A</v>
      </c>
      <c r="I455" s="504"/>
      <c r="J455" s="502">
        <v>20</v>
      </c>
      <c r="K455" s="514">
        <f t="shared" si="165"/>
        <v>52</v>
      </c>
      <c r="L455" s="504"/>
      <c r="M455" s="502">
        <v>20</v>
      </c>
      <c r="N455" s="514">
        <f t="shared" si="166"/>
        <v>54</v>
      </c>
      <c r="O455" s="504"/>
      <c r="P455" s="502"/>
      <c r="Q455" s="514" t="e">
        <f t="shared" si="167"/>
        <v>#N/A</v>
      </c>
      <c r="R455" s="504"/>
      <c r="S455" s="502">
        <v>60</v>
      </c>
      <c r="T455" s="514">
        <f t="shared" si="168"/>
        <v>45</v>
      </c>
      <c r="U455" s="504"/>
      <c r="V455" s="502"/>
      <c r="W455" s="514" t="e">
        <f t="shared" si="169"/>
        <v>#N/A</v>
      </c>
      <c r="X455" s="504"/>
      <c r="Y455" s="502"/>
      <c r="Z455" s="514" t="e">
        <f t="shared" si="170"/>
        <v>#N/A</v>
      </c>
      <c r="AA455" s="504"/>
      <c r="AB455" s="502"/>
      <c r="AC455" s="514" t="e">
        <f t="shared" si="171"/>
        <v>#N/A</v>
      </c>
      <c r="AD455" s="504"/>
      <c r="AE455" s="516"/>
      <c r="AF455" s="514" t="e">
        <f t="shared" si="172"/>
        <v>#N/A</v>
      </c>
      <c r="AG455" s="733"/>
      <c r="AH455" s="734">
        <v>380</v>
      </c>
      <c r="AI455" s="514">
        <f t="shared" si="173"/>
        <v>37</v>
      </c>
      <c r="AJ455" s="735"/>
      <c r="AK455" s="513"/>
      <c r="AL455" s="514" t="e">
        <f t="shared" si="174"/>
        <v>#N/A</v>
      </c>
      <c r="AM455" s="518"/>
      <c r="AN455" s="736">
        <f t="shared" si="175"/>
        <v>480</v>
      </c>
      <c r="AO455" s="663">
        <f>RANK(AN455,$AN$392:$AN472)</f>
        <v>54</v>
      </c>
      <c r="AP455" s="737">
        <f t="shared" si="176"/>
        <v>0</v>
      </c>
      <c r="AR455" s="789">
        <f t="shared" si="177"/>
        <v>100</v>
      </c>
      <c r="AS455" s="630">
        <f>RANK(AR455,$AR$392:$AR534)</f>
        <v>58</v>
      </c>
      <c r="AT455" s="706">
        <f t="shared" si="178"/>
        <v>0</v>
      </c>
      <c r="AU455" s="708">
        <f t="shared" si="179"/>
        <v>380</v>
      </c>
      <c r="AV455" s="630">
        <f>RANK(AU455,$AU$392:$AU533)</f>
        <v>52</v>
      </c>
      <c r="AW455" s="518">
        <f t="shared" si="180"/>
        <v>0</v>
      </c>
      <c r="AX455" s="790">
        <f t="shared" si="181"/>
        <v>0</v>
      </c>
      <c r="AY455" s="630">
        <f>RANK(AX455,$AX$392:$AX533)</f>
        <v>59</v>
      </c>
      <c r="AZ455" s="518">
        <f t="shared" si="182"/>
        <v>0</v>
      </c>
      <c r="BD455" s="497">
        <f t="shared" si="183"/>
        <v>480</v>
      </c>
      <c r="BE455" s="694"/>
      <c r="BF455" s="498">
        <f t="shared" si="184"/>
        <v>0</v>
      </c>
    </row>
    <row r="456" spans="1:58" ht="15.6" x14ac:dyDescent="0.2">
      <c r="A456" s="499"/>
      <c r="B456" s="478">
        <f t="shared" si="185"/>
        <v>65</v>
      </c>
      <c r="C456" s="479" t="s">
        <v>135</v>
      </c>
      <c r="D456" s="494"/>
      <c r="E456" s="685" t="e">
        <f t="shared" ref="E456:E472" si="186">RANK(D456,$D$392:$D$472,0)</f>
        <v>#N/A</v>
      </c>
      <c r="F456" s="482"/>
      <c r="G456" s="480"/>
      <c r="H456" s="685" t="e">
        <f t="shared" ref="H456:H472" si="187">RANK(G456,$G$392:$G$472,0)</f>
        <v>#N/A</v>
      </c>
      <c r="I456" s="482"/>
      <c r="J456" s="480"/>
      <c r="K456" s="685" t="e">
        <f t="shared" ref="K456:K472" si="188">RANK(J456,$J$392:$J$472)</f>
        <v>#N/A</v>
      </c>
      <c r="L456" s="482"/>
      <c r="M456" s="480"/>
      <c r="N456" s="685" t="e">
        <f t="shared" ref="N456:N472" si="189">RANK(M456,$M$392:$M$472)</f>
        <v>#N/A</v>
      </c>
      <c r="O456" s="482"/>
      <c r="P456" s="480"/>
      <c r="Q456" s="685" t="e">
        <f t="shared" ref="Q456:Q471" si="190">RANK(P456,$P$392:$P$472)</f>
        <v>#N/A</v>
      </c>
      <c r="R456" s="482"/>
      <c r="S456" s="480"/>
      <c r="T456" s="685" t="e">
        <f t="shared" ref="T456:T472" si="191">RANK(S456,$S$392:$S$472)</f>
        <v>#N/A</v>
      </c>
      <c r="U456" s="482"/>
      <c r="V456" s="480"/>
      <c r="W456" s="685" t="e">
        <f t="shared" ref="W456:W472" si="192">RANK(V456,$V$392:$V$472)</f>
        <v>#N/A</v>
      </c>
      <c r="X456" s="482"/>
      <c r="Y456" s="480"/>
      <c r="Z456" s="685" t="e">
        <f t="shared" ref="Z456:Z472" si="193">RANK(Y456,$Y$392:$Y$472)</f>
        <v>#N/A</v>
      </c>
      <c r="AA456" s="482"/>
      <c r="AB456" s="480"/>
      <c r="AC456" s="685" t="e">
        <f t="shared" ref="AC456:AC472" si="194">RANK(AB456,$AB$392:$AB$472)</f>
        <v>#N/A</v>
      </c>
      <c r="AD456" s="482"/>
      <c r="AE456" s="494"/>
      <c r="AF456" s="685" t="e">
        <f t="shared" ref="AF456:AF472" si="195">RANK(AE456,$AE$392:$AE$472)</f>
        <v>#N/A</v>
      </c>
      <c r="AG456" s="728"/>
      <c r="AH456" s="729"/>
      <c r="AI456" s="685" t="e">
        <f t="shared" ref="AI456:AI472" si="196">RANK(AH456,$AH$392:$AH$472)</f>
        <v>#N/A</v>
      </c>
      <c r="AJ456" s="730"/>
      <c r="AK456" s="491"/>
      <c r="AL456" s="685" t="e">
        <f t="shared" ref="AL456:AL472" si="197">RANK(AK456,$AK$392:$AK$472)</f>
        <v>#N/A</v>
      </c>
      <c r="AM456" s="496"/>
      <c r="AN456" s="731">
        <f t="shared" ref="AN456:AN473" si="198">SUMIF($D$5:$AM$5,$AN$5,D456:AM456)</f>
        <v>0</v>
      </c>
      <c r="AO456" s="692">
        <f>RANK(AN456,$AN$392:$AN472)</f>
        <v>67</v>
      </c>
      <c r="AP456" s="732">
        <f t="shared" ref="AP456:AP473" si="199">SUMIF($D$5:$AM$5,$AP$5,D456:AM456)</f>
        <v>0</v>
      </c>
      <c r="AR456" s="789">
        <f t="shared" ref="AR456:AR473" si="200">SUMIF($D$5:$U$5,$AR$5,D456:U456)</f>
        <v>0</v>
      </c>
      <c r="AS456" s="630">
        <f>RANK(AR456,$AR$392:$AR535)</f>
        <v>65</v>
      </c>
      <c r="AT456" s="515">
        <f t="shared" ref="AT456:AT473" si="201">SUMIF($D$5:$U$5,$AT$5,D456:U456)</f>
        <v>0</v>
      </c>
      <c r="AU456" s="513">
        <f t="shared" ref="AU456:AU473" si="202">SUMIF($V$5:$AM$5,$AU$5,V456:AM456)</f>
        <v>0</v>
      </c>
      <c r="AV456" s="630">
        <f>RANK(AU456,$AU$392:$AU534)</f>
        <v>64</v>
      </c>
      <c r="AW456" s="518">
        <f t="shared" ref="AW456:AW473" si="203">SUMIF($V$5:$AM$5,$AW$5,V456:AM456)</f>
        <v>0</v>
      </c>
      <c r="AX456" s="790">
        <f t="shared" ref="AX456:AX473" si="204">SUMIF($D$5:$I$5,$AX$5,D456:I456)</f>
        <v>0</v>
      </c>
      <c r="AY456" s="630">
        <f>RANK(AX456,$AX$392:$AX534)</f>
        <v>59</v>
      </c>
      <c r="AZ456" s="518">
        <f t="shared" ref="AZ456:AZ473" si="205">SUMIF($D$5:$I$5,$AZ$5,D456:I456)</f>
        <v>0</v>
      </c>
      <c r="BD456" s="497">
        <f t="shared" ref="BD456:BD473" si="206">AR456+AU456</f>
        <v>0</v>
      </c>
      <c r="BE456" s="694"/>
      <c r="BF456" s="498">
        <f t="shared" ref="BF456:BF473" si="207">AT456+AW456</f>
        <v>0</v>
      </c>
    </row>
    <row r="457" spans="1:58" ht="15.6" x14ac:dyDescent="0.2">
      <c r="A457" s="528"/>
      <c r="B457" s="578">
        <f t="shared" si="185"/>
        <v>66</v>
      </c>
      <c r="C457" s="579" t="s">
        <v>136</v>
      </c>
      <c r="D457" s="516"/>
      <c r="E457" s="514" t="e">
        <f t="shared" si="186"/>
        <v>#N/A</v>
      </c>
      <c r="F457" s="504"/>
      <c r="G457" s="502">
        <v>172</v>
      </c>
      <c r="H457" s="514">
        <f t="shared" si="187"/>
        <v>35</v>
      </c>
      <c r="I457" s="504">
        <v>172</v>
      </c>
      <c r="J457" s="502">
        <v>635</v>
      </c>
      <c r="K457" s="514">
        <f t="shared" si="188"/>
        <v>33</v>
      </c>
      <c r="L457" s="504">
        <v>635</v>
      </c>
      <c r="M457" s="502">
        <v>487</v>
      </c>
      <c r="N457" s="514">
        <f t="shared" si="189"/>
        <v>35</v>
      </c>
      <c r="O457" s="504">
        <v>487</v>
      </c>
      <c r="P457" s="502">
        <v>1017</v>
      </c>
      <c r="Q457" s="514">
        <f t="shared" si="190"/>
        <v>30</v>
      </c>
      <c r="R457" s="504">
        <v>1017</v>
      </c>
      <c r="S457" s="502">
        <v>296</v>
      </c>
      <c r="T457" s="514">
        <f t="shared" si="191"/>
        <v>34</v>
      </c>
      <c r="U457" s="504">
        <v>296</v>
      </c>
      <c r="V457" s="502">
        <v>423</v>
      </c>
      <c r="W457" s="514">
        <f t="shared" si="192"/>
        <v>31</v>
      </c>
      <c r="X457" s="504">
        <v>423</v>
      </c>
      <c r="Y457" s="502"/>
      <c r="Z457" s="623" t="e">
        <f t="shared" si="193"/>
        <v>#N/A</v>
      </c>
      <c r="AA457" s="504"/>
      <c r="AB457" s="502"/>
      <c r="AC457" s="623" t="e">
        <f t="shared" si="194"/>
        <v>#N/A</v>
      </c>
      <c r="AD457" s="504"/>
      <c r="AE457" s="516"/>
      <c r="AF457" s="623" t="e">
        <f t="shared" si="195"/>
        <v>#N/A</v>
      </c>
      <c r="AG457" s="733"/>
      <c r="AH457" s="734">
        <v>295</v>
      </c>
      <c r="AI457" s="623">
        <f t="shared" si="196"/>
        <v>38</v>
      </c>
      <c r="AJ457" s="735">
        <v>295</v>
      </c>
      <c r="AK457" s="513"/>
      <c r="AL457" s="623" t="e">
        <f t="shared" si="197"/>
        <v>#N/A</v>
      </c>
      <c r="AM457" s="518"/>
      <c r="AN457" s="736">
        <f t="shared" si="198"/>
        <v>3325</v>
      </c>
      <c r="AO457" s="602">
        <f>RANK(AN457,$AN$392:$AN472)</f>
        <v>38</v>
      </c>
      <c r="AP457" s="737">
        <f t="shared" si="199"/>
        <v>3325</v>
      </c>
      <c r="AR457" s="789">
        <f t="shared" si="200"/>
        <v>2607</v>
      </c>
      <c r="AS457" s="703">
        <f>RANK(AR457,$AR$392:$AR536)</f>
        <v>33</v>
      </c>
      <c r="AT457" s="518">
        <f t="shared" si="201"/>
        <v>2607</v>
      </c>
      <c r="AU457" s="707">
        <f t="shared" si="202"/>
        <v>718</v>
      </c>
      <c r="AV457" s="703">
        <f>RANK(AU457,$AU$392:$AU535)</f>
        <v>45</v>
      </c>
      <c r="AW457" s="518">
        <f t="shared" si="203"/>
        <v>718</v>
      </c>
      <c r="AX457" s="790">
        <f t="shared" si="204"/>
        <v>172</v>
      </c>
      <c r="AY457" s="703">
        <f>RANK(AX457,$AX$392:$AX535)</f>
        <v>43</v>
      </c>
      <c r="AZ457" s="518">
        <f t="shared" si="205"/>
        <v>172</v>
      </c>
      <c r="BD457" s="497">
        <f t="shared" si="206"/>
        <v>3325</v>
      </c>
      <c r="BE457" s="545"/>
      <c r="BF457" s="498">
        <f t="shared" si="207"/>
        <v>3325</v>
      </c>
    </row>
    <row r="458" spans="1:58" ht="15.6" x14ac:dyDescent="0.2">
      <c r="A458" s="547" t="s">
        <v>137</v>
      </c>
      <c r="B458" s="582">
        <f t="shared" ref="B458:B473" si="208">B457+1</f>
        <v>67</v>
      </c>
      <c r="C458" s="583" t="s">
        <v>138</v>
      </c>
      <c r="D458" s="768"/>
      <c r="E458" s="812" t="e">
        <f t="shared" si="186"/>
        <v>#N/A</v>
      </c>
      <c r="F458" s="614"/>
      <c r="G458" s="613">
        <v>21</v>
      </c>
      <c r="H458" s="812">
        <f t="shared" si="187"/>
        <v>48</v>
      </c>
      <c r="I458" s="614">
        <v>21</v>
      </c>
      <c r="J458" s="613">
        <v>15</v>
      </c>
      <c r="K458" s="812">
        <f t="shared" si="188"/>
        <v>55</v>
      </c>
      <c r="L458" s="614">
        <v>15</v>
      </c>
      <c r="M458" s="613">
        <v>4</v>
      </c>
      <c r="N458" s="812">
        <f t="shared" si="189"/>
        <v>57</v>
      </c>
      <c r="O458" s="614">
        <v>4</v>
      </c>
      <c r="P458" s="613"/>
      <c r="Q458" s="812" t="e">
        <f t="shared" si="190"/>
        <v>#N/A</v>
      </c>
      <c r="R458" s="614"/>
      <c r="S458" s="613">
        <v>4</v>
      </c>
      <c r="T458" s="812">
        <f t="shared" si="191"/>
        <v>53</v>
      </c>
      <c r="U458" s="614">
        <v>4</v>
      </c>
      <c r="V458" s="613"/>
      <c r="W458" s="812" t="e">
        <f t="shared" si="192"/>
        <v>#N/A</v>
      </c>
      <c r="X458" s="614"/>
      <c r="Y458" s="613">
        <v>16</v>
      </c>
      <c r="Z458" s="685">
        <f t="shared" si="193"/>
        <v>53</v>
      </c>
      <c r="AA458" s="614">
        <v>16</v>
      </c>
      <c r="AB458" s="613"/>
      <c r="AC458" s="685" t="e">
        <f t="shared" si="194"/>
        <v>#N/A</v>
      </c>
      <c r="AD458" s="614"/>
      <c r="AE458" s="768">
        <v>10</v>
      </c>
      <c r="AF458" s="685">
        <f t="shared" si="195"/>
        <v>56</v>
      </c>
      <c r="AG458" s="825">
        <v>10</v>
      </c>
      <c r="AH458" s="769"/>
      <c r="AI458" s="685" t="e">
        <f t="shared" si="196"/>
        <v>#N/A</v>
      </c>
      <c r="AJ458" s="826"/>
      <c r="AK458" s="770"/>
      <c r="AL458" s="685" t="e">
        <f t="shared" si="197"/>
        <v>#N/A</v>
      </c>
      <c r="AM458" s="827"/>
      <c r="AN458" s="762">
        <f t="shared" si="198"/>
        <v>70</v>
      </c>
      <c r="AO458" s="692">
        <f>RANK(AN458,$AN$392:$AN472)</f>
        <v>62</v>
      </c>
      <c r="AP458" s="815">
        <f t="shared" si="199"/>
        <v>70</v>
      </c>
      <c r="AR458" s="806">
        <f t="shared" si="200"/>
        <v>44</v>
      </c>
      <c r="AS458" s="630">
        <f>RANK(AR458,$AR$392:$AR537)</f>
        <v>62</v>
      </c>
      <c r="AT458" s="562">
        <f t="shared" si="201"/>
        <v>44</v>
      </c>
      <c r="AU458" s="702">
        <f t="shared" si="202"/>
        <v>26</v>
      </c>
      <c r="AV458" s="630">
        <f>RANK(AU458,$AU$392:$AU536)</f>
        <v>62</v>
      </c>
      <c r="AW458" s="565">
        <f t="shared" si="203"/>
        <v>26</v>
      </c>
      <c r="AX458" s="807">
        <f t="shared" si="204"/>
        <v>21</v>
      </c>
      <c r="AY458" s="630">
        <f>RANK(AX458,$AX$392:$AX536)</f>
        <v>54</v>
      </c>
      <c r="AZ458" s="565">
        <f t="shared" si="205"/>
        <v>21</v>
      </c>
      <c r="BD458" s="824">
        <f t="shared" si="206"/>
        <v>70</v>
      </c>
      <c r="BE458" s="694"/>
      <c r="BF458" s="612">
        <f t="shared" si="207"/>
        <v>70</v>
      </c>
    </row>
    <row r="459" spans="1:58" ht="14.25" customHeight="1" x14ac:dyDescent="0.2">
      <c r="A459" s="499"/>
      <c r="B459" s="500">
        <f t="shared" si="208"/>
        <v>68</v>
      </c>
      <c r="C459" s="501" t="s">
        <v>139</v>
      </c>
      <c r="D459" s="516">
        <v>7</v>
      </c>
      <c r="E459" s="514">
        <f t="shared" si="186"/>
        <v>52</v>
      </c>
      <c r="F459" s="504">
        <v>7</v>
      </c>
      <c r="G459" s="502">
        <v>58</v>
      </c>
      <c r="H459" s="514">
        <f t="shared" si="187"/>
        <v>43</v>
      </c>
      <c r="I459" s="504">
        <v>58</v>
      </c>
      <c r="J459" s="502">
        <v>25</v>
      </c>
      <c r="K459" s="514">
        <f t="shared" si="188"/>
        <v>51</v>
      </c>
      <c r="L459" s="504">
        <v>25</v>
      </c>
      <c r="M459" s="502"/>
      <c r="N459" s="514" t="e">
        <f t="shared" si="189"/>
        <v>#N/A</v>
      </c>
      <c r="O459" s="504"/>
      <c r="P459" s="502">
        <v>15</v>
      </c>
      <c r="Q459" s="514">
        <f t="shared" si="190"/>
        <v>54</v>
      </c>
      <c r="R459" s="504">
        <v>15</v>
      </c>
      <c r="S459" s="502">
        <v>8</v>
      </c>
      <c r="T459" s="514">
        <f t="shared" si="191"/>
        <v>52</v>
      </c>
      <c r="U459" s="504">
        <v>8</v>
      </c>
      <c r="V459" s="502">
        <v>10</v>
      </c>
      <c r="W459" s="514">
        <f t="shared" si="192"/>
        <v>52</v>
      </c>
      <c r="X459" s="504">
        <v>10</v>
      </c>
      <c r="Y459" s="502">
        <v>24</v>
      </c>
      <c r="Z459" s="514">
        <f t="shared" si="193"/>
        <v>48</v>
      </c>
      <c r="AA459" s="504">
        <v>24</v>
      </c>
      <c r="AB459" s="502">
        <v>123</v>
      </c>
      <c r="AC459" s="514">
        <f t="shared" si="194"/>
        <v>38</v>
      </c>
      <c r="AD459" s="504">
        <v>123</v>
      </c>
      <c r="AE459" s="516">
        <v>21</v>
      </c>
      <c r="AF459" s="514">
        <f t="shared" si="195"/>
        <v>54</v>
      </c>
      <c r="AG459" s="733">
        <v>21</v>
      </c>
      <c r="AH459" s="734">
        <v>41</v>
      </c>
      <c r="AI459" s="514">
        <f t="shared" si="196"/>
        <v>51</v>
      </c>
      <c r="AJ459" s="735">
        <v>41</v>
      </c>
      <c r="AK459" s="513"/>
      <c r="AL459" s="514" t="e">
        <f t="shared" si="197"/>
        <v>#N/A</v>
      </c>
      <c r="AM459" s="518"/>
      <c r="AN459" s="736">
        <f t="shared" si="198"/>
        <v>332</v>
      </c>
      <c r="AO459" s="663">
        <f>RANK(AN459,$AN$392:$AN472)</f>
        <v>58</v>
      </c>
      <c r="AP459" s="737">
        <f t="shared" si="199"/>
        <v>332</v>
      </c>
      <c r="AR459" s="789">
        <f t="shared" si="200"/>
        <v>113</v>
      </c>
      <c r="AS459" s="630">
        <f>RANK(AR459,$AR$392:$AR538)</f>
        <v>57</v>
      </c>
      <c r="AT459" s="706">
        <f t="shared" si="201"/>
        <v>113</v>
      </c>
      <c r="AU459" s="708">
        <f t="shared" si="202"/>
        <v>219</v>
      </c>
      <c r="AV459" s="630">
        <f>RANK(AU459,$AU$392:$AU537)</f>
        <v>57</v>
      </c>
      <c r="AW459" s="518">
        <f t="shared" si="203"/>
        <v>219</v>
      </c>
      <c r="AX459" s="790">
        <f t="shared" si="204"/>
        <v>65</v>
      </c>
      <c r="AY459" s="630">
        <f>RANK(AX459,$AX$392:$AX537)</f>
        <v>47</v>
      </c>
      <c r="AZ459" s="518">
        <f t="shared" si="205"/>
        <v>65</v>
      </c>
      <c r="BD459" s="497">
        <f t="shared" si="206"/>
        <v>332</v>
      </c>
      <c r="BE459" s="694"/>
      <c r="BF459" s="498">
        <f t="shared" si="207"/>
        <v>332</v>
      </c>
    </row>
    <row r="460" spans="1:58" ht="15.6" x14ac:dyDescent="0.2">
      <c r="A460" s="499"/>
      <c r="B460" s="478">
        <f t="shared" si="208"/>
        <v>69</v>
      </c>
      <c r="C460" s="479" t="s">
        <v>140</v>
      </c>
      <c r="D460" s="752">
        <v>15</v>
      </c>
      <c r="E460" s="685">
        <f t="shared" si="186"/>
        <v>51</v>
      </c>
      <c r="F460" s="569">
        <v>15</v>
      </c>
      <c r="G460" s="568">
        <v>7</v>
      </c>
      <c r="H460" s="685">
        <f t="shared" si="187"/>
        <v>55</v>
      </c>
      <c r="I460" s="569">
        <v>7</v>
      </c>
      <c r="J460" s="568">
        <v>118</v>
      </c>
      <c r="K460" s="685">
        <f t="shared" si="188"/>
        <v>43</v>
      </c>
      <c r="L460" s="569">
        <v>78</v>
      </c>
      <c r="M460" s="568">
        <v>52</v>
      </c>
      <c r="N460" s="685">
        <f t="shared" si="189"/>
        <v>47</v>
      </c>
      <c r="O460" s="569">
        <v>12</v>
      </c>
      <c r="P460" s="568">
        <v>66</v>
      </c>
      <c r="Q460" s="685">
        <f t="shared" si="190"/>
        <v>46</v>
      </c>
      <c r="R460" s="569">
        <v>6</v>
      </c>
      <c r="S460" s="568">
        <v>27</v>
      </c>
      <c r="T460" s="685">
        <f t="shared" si="191"/>
        <v>47</v>
      </c>
      <c r="U460" s="569">
        <v>7</v>
      </c>
      <c r="V460" s="568">
        <v>78</v>
      </c>
      <c r="W460" s="685">
        <f t="shared" si="192"/>
        <v>43</v>
      </c>
      <c r="X460" s="569">
        <v>18</v>
      </c>
      <c r="Y460" s="568">
        <v>173</v>
      </c>
      <c r="Z460" s="685">
        <f t="shared" si="193"/>
        <v>35</v>
      </c>
      <c r="AA460" s="569">
        <v>113</v>
      </c>
      <c r="AB460" s="568">
        <v>85</v>
      </c>
      <c r="AC460" s="685">
        <f t="shared" si="194"/>
        <v>43</v>
      </c>
      <c r="AD460" s="569">
        <v>25</v>
      </c>
      <c r="AE460" s="752">
        <v>96</v>
      </c>
      <c r="AF460" s="685">
        <f t="shared" si="195"/>
        <v>47</v>
      </c>
      <c r="AG460" s="809">
        <v>16</v>
      </c>
      <c r="AH460" s="753">
        <v>538</v>
      </c>
      <c r="AI460" s="685">
        <f t="shared" si="196"/>
        <v>32</v>
      </c>
      <c r="AJ460" s="810">
        <v>458</v>
      </c>
      <c r="AK460" s="754">
        <v>338</v>
      </c>
      <c r="AL460" s="685">
        <f t="shared" si="197"/>
        <v>38</v>
      </c>
      <c r="AM460" s="811">
        <v>258</v>
      </c>
      <c r="AN460" s="731">
        <f t="shared" si="198"/>
        <v>1593</v>
      </c>
      <c r="AO460" s="692">
        <f>RANK(AN460,$AN$392:$AN472)</f>
        <v>45</v>
      </c>
      <c r="AP460" s="732">
        <f t="shared" si="199"/>
        <v>1013</v>
      </c>
      <c r="AR460" s="789">
        <f t="shared" si="200"/>
        <v>285</v>
      </c>
      <c r="AS460" s="630">
        <f>RANK(AR460,$AR$392:$AR539)</f>
        <v>51</v>
      </c>
      <c r="AT460" s="518">
        <f t="shared" si="201"/>
        <v>125</v>
      </c>
      <c r="AU460" s="698">
        <f t="shared" si="202"/>
        <v>1308</v>
      </c>
      <c r="AV460" s="630">
        <f>RANK(AU460,$AU$392:$AU538)</f>
        <v>41</v>
      </c>
      <c r="AW460" s="518">
        <f t="shared" si="203"/>
        <v>888</v>
      </c>
      <c r="AX460" s="790">
        <f t="shared" si="204"/>
        <v>22</v>
      </c>
      <c r="AY460" s="630">
        <f>RANK(AX460,$AX$392:$AX538)</f>
        <v>53</v>
      </c>
      <c r="AZ460" s="518">
        <f t="shared" si="205"/>
        <v>22</v>
      </c>
      <c r="BD460" s="794">
        <f t="shared" si="206"/>
        <v>1593</v>
      </c>
      <c r="BE460" s="694"/>
      <c r="BF460" s="526">
        <f t="shared" si="207"/>
        <v>1013</v>
      </c>
    </row>
    <row r="461" spans="1:58" ht="15.6" x14ac:dyDescent="0.2">
      <c r="A461" s="499"/>
      <c r="B461" s="500">
        <f t="shared" si="208"/>
        <v>70</v>
      </c>
      <c r="C461" s="501" t="s">
        <v>141</v>
      </c>
      <c r="D461" s="739">
        <v>64</v>
      </c>
      <c r="E461" s="514">
        <f t="shared" si="186"/>
        <v>43</v>
      </c>
      <c r="F461" s="520">
        <v>4</v>
      </c>
      <c r="G461" s="519">
        <v>77</v>
      </c>
      <c r="H461" s="514">
        <f t="shared" si="187"/>
        <v>42</v>
      </c>
      <c r="I461" s="520">
        <v>17</v>
      </c>
      <c r="J461" s="519">
        <v>42</v>
      </c>
      <c r="K461" s="514">
        <f t="shared" si="188"/>
        <v>46</v>
      </c>
      <c r="L461" s="520">
        <v>22</v>
      </c>
      <c r="M461" s="519">
        <v>46</v>
      </c>
      <c r="N461" s="514">
        <f t="shared" si="189"/>
        <v>48</v>
      </c>
      <c r="O461" s="520">
        <v>26</v>
      </c>
      <c r="P461" s="519">
        <v>140</v>
      </c>
      <c r="Q461" s="514">
        <f t="shared" si="190"/>
        <v>41</v>
      </c>
      <c r="R461" s="520">
        <v>140</v>
      </c>
      <c r="S461" s="519"/>
      <c r="T461" s="514" t="e">
        <f t="shared" si="191"/>
        <v>#N/A</v>
      </c>
      <c r="U461" s="520"/>
      <c r="V461" s="519">
        <v>5</v>
      </c>
      <c r="W461" s="514">
        <f t="shared" si="192"/>
        <v>53</v>
      </c>
      <c r="X461" s="520">
        <v>5</v>
      </c>
      <c r="Y461" s="519">
        <v>108</v>
      </c>
      <c r="Z461" s="514">
        <f t="shared" si="193"/>
        <v>38</v>
      </c>
      <c r="AA461" s="520">
        <v>108</v>
      </c>
      <c r="AB461" s="519">
        <v>106</v>
      </c>
      <c r="AC461" s="514">
        <f t="shared" si="194"/>
        <v>39</v>
      </c>
      <c r="AD461" s="520">
        <v>86</v>
      </c>
      <c r="AE461" s="739">
        <v>134</v>
      </c>
      <c r="AF461" s="514">
        <f t="shared" si="195"/>
        <v>44</v>
      </c>
      <c r="AG461" s="791">
        <v>114</v>
      </c>
      <c r="AH461" s="740">
        <v>80</v>
      </c>
      <c r="AI461" s="514">
        <f t="shared" si="196"/>
        <v>48</v>
      </c>
      <c r="AJ461" s="792"/>
      <c r="AK461" s="741">
        <v>61</v>
      </c>
      <c r="AL461" s="514">
        <f t="shared" si="197"/>
        <v>45</v>
      </c>
      <c r="AM461" s="793">
        <v>41</v>
      </c>
      <c r="AN461" s="736">
        <f t="shared" si="198"/>
        <v>863</v>
      </c>
      <c r="AO461" s="663">
        <f>RANK(AN461,$AN$392:$AN472)</f>
        <v>51</v>
      </c>
      <c r="AP461" s="737">
        <f t="shared" si="199"/>
        <v>563</v>
      </c>
      <c r="AR461" s="789">
        <f t="shared" si="200"/>
        <v>369</v>
      </c>
      <c r="AS461" s="630">
        <f>RANK(AR461,$AR$392:$AR540)</f>
        <v>47</v>
      </c>
      <c r="AT461" s="706">
        <f t="shared" si="201"/>
        <v>209</v>
      </c>
      <c r="AU461" s="707">
        <f t="shared" si="202"/>
        <v>494</v>
      </c>
      <c r="AV461" s="630">
        <f>RANK(AU461,$AU$392:$AU539)</f>
        <v>49</v>
      </c>
      <c r="AW461" s="518">
        <f t="shared" si="203"/>
        <v>354</v>
      </c>
      <c r="AX461" s="790">
        <f t="shared" si="204"/>
        <v>141</v>
      </c>
      <c r="AY461" s="630">
        <f>RANK(AX461,$AX$392:$AX539)</f>
        <v>44</v>
      </c>
      <c r="AZ461" s="518">
        <f t="shared" si="205"/>
        <v>21</v>
      </c>
      <c r="BD461" s="794">
        <f t="shared" si="206"/>
        <v>863</v>
      </c>
      <c r="BE461" s="694"/>
      <c r="BF461" s="526">
        <f t="shared" si="207"/>
        <v>563</v>
      </c>
    </row>
    <row r="462" spans="1:58" ht="15.6" x14ac:dyDescent="0.2">
      <c r="A462" s="499"/>
      <c r="B462" s="478">
        <f t="shared" si="208"/>
        <v>71</v>
      </c>
      <c r="C462" s="479" t="s">
        <v>142</v>
      </c>
      <c r="D462" s="752">
        <v>370</v>
      </c>
      <c r="E462" s="685">
        <f t="shared" si="186"/>
        <v>32</v>
      </c>
      <c r="F462" s="569">
        <v>370</v>
      </c>
      <c r="G462" s="568">
        <v>447</v>
      </c>
      <c r="H462" s="685">
        <f t="shared" si="187"/>
        <v>29</v>
      </c>
      <c r="I462" s="569">
        <v>387</v>
      </c>
      <c r="J462" s="568">
        <v>1488</v>
      </c>
      <c r="K462" s="685">
        <f t="shared" si="188"/>
        <v>26</v>
      </c>
      <c r="L462" s="569">
        <v>1488</v>
      </c>
      <c r="M462" s="568">
        <v>1287</v>
      </c>
      <c r="N462" s="685">
        <f t="shared" si="189"/>
        <v>25</v>
      </c>
      <c r="O462" s="569">
        <v>1287</v>
      </c>
      <c r="P462" s="568">
        <v>1942</v>
      </c>
      <c r="Q462" s="685">
        <f t="shared" si="190"/>
        <v>20</v>
      </c>
      <c r="R462" s="569">
        <v>1942</v>
      </c>
      <c r="S462" s="568">
        <v>217</v>
      </c>
      <c r="T462" s="685">
        <f t="shared" si="191"/>
        <v>36</v>
      </c>
      <c r="U462" s="569">
        <v>217</v>
      </c>
      <c r="V462" s="568">
        <v>185</v>
      </c>
      <c r="W462" s="685">
        <f t="shared" si="192"/>
        <v>35</v>
      </c>
      <c r="X462" s="569">
        <v>185</v>
      </c>
      <c r="Y462" s="568">
        <v>918</v>
      </c>
      <c r="Z462" s="685">
        <f t="shared" si="193"/>
        <v>27</v>
      </c>
      <c r="AA462" s="569">
        <v>918</v>
      </c>
      <c r="AB462" s="568">
        <v>428</v>
      </c>
      <c r="AC462" s="685">
        <f t="shared" si="194"/>
        <v>32</v>
      </c>
      <c r="AD462" s="569">
        <v>428</v>
      </c>
      <c r="AE462" s="752">
        <v>1298</v>
      </c>
      <c r="AF462" s="685">
        <f t="shared" si="195"/>
        <v>28</v>
      </c>
      <c r="AG462" s="809">
        <v>1298</v>
      </c>
      <c r="AH462" s="753">
        <v>287</v>
      </c>
      <c r="AI462" s="685">
        <f t="shared" si="196"/>
        <v>39</v>
      </c>
      <c r="AJ462" s="810">
        <v>267</v>
      </c>
      <c r="AK462" s="754">
        <v>454</v>
      </c>
      <c r="AL462" s="685">
        <f t="shared" si="197"/>
        <v>35</v>
      </c>
      <c r="AM462" s="811">
        <v>454</v>
      </c>
      <c r="AN462" s="731">
        <f t="shared" si="198"/>
        <v>9321</v>
      </c>
      <c r="AO462" s="692">
        <f>RANK(AN462,$AN$392:$AN472)</f>
        <v>30</v>
      </c>
      <c r="AP462" s="732">
        <f t="shared" si="199"/>
        <v>9241</v>
      </c>
      <c r="AR462" s="789">
        <f t="shared" si="200"/>
        <v>5751</v>
      </c>
      <c r="AS462" s="630">
        <f>RANK(AR462,$AR$392:$AR541)</f>
        <v>28</v>
      </c>
      <c r="AT462" s="518">
        <f t="shared" si="201"/>
        <v>5691</v>
      </c>
      <c r="AU462" s="698">
        <f t="shared" si="202"/>
        <v>3570</v>
      </c>
      <c r="AV462" s="630">
        <f>RANK(AU462,$AU$392:$AU540)</f>
        <v>31</v>
      </c>
      <c r="AW462" s="518">
        <f t="shared" si="203"/>
        <v>3550</v>
      </c>
      <c r="AX462" s="790">
        <f t="shared" si="204"/>
        <v>817</v>
      </c>
      <c r="AY462" s="630">
        <f>RANK(AX462,$AX$392:$AX540)</f>
        <v>31</v>
      </c>
      <c r="AZ462" s="518">
        <f t="shared" si="205"/>
        <v>757</v>
      </c>
      <c r="BD462" s="794">
        <f t="shared" si="206"/>
        <v>9321</v>
      </c>
      <c r="BE462" s="694"/>
      <c r="BF462" s="526">
        <f t="shared" si="207"/>
        <v>9241</v>
      </c>
    </row>
    <row r="463" spans="1:58" ht="15.6" x14ac:dyDescent="0.2">
      <c r="A463" s="499"/>
      <c r="B463" s="500">
        <f t="shared" si="208"/>
        <v>72</v>
      </c>
      <c r="C463" s="501" t="s">
        <v>143</v>
      </c>
      <c r="D463" s="739"/>
      <c r="E463" s="514" t="e">
        <f t="shared" si="186"/>
        <v>#N/A</v>
      </c>
      <c r="F463" s="520"/>
      <c r="G463" s="519">
        <v>10</v>
      </c>
      <c r="H463" s="514">
        <f t="shared" si="187"/>
        <v>54</v>
      </c>
      <c r="I463" s="520">
        <v>10</v>
      </c>
      <c r="J463" s="519">
        <v>27</v>
      </c>
      <c r="K463" s="514">
        <f t="shared" si="188"/>
        <v>49</v>
      </c>
      <c r="L463" s="520">
        <v>27</v>
      </c>
      <c r="M463" s="519">
        <v>14</v>
      </c>
      <c r="N463" s="514">
        <f t="shared" si="189"/>
        <v>56</v>
      </c>
      <c r="O463" s="520">
        <v>14</v>
      </c>
      <c r="P463" s="519">
        <v>57</v>
      </c>
      <c r="Q463" s="514">
        <f t="shared" si="190"/>
        <v>48</v>
      </c>
      <c r="R463" s="520">
        <v>57</v>
      </c>
      <c r="S463" s="519">
        <v>10</v>
      </c>
      <c r="T463" s="514">
        <f t="shared" si="191"/>
        <v>51</v>
      </c>
      <c r="U463" s="520">
        <v>10</v>
      </c>
      <c r="V463" s="519">
        <v>40</v>
      </c>
      <c r="W463" s="514">
        <f t="shared" si="192"/>
        <v>46</v>
      </c>
      <c r="X463" s="520"/>
      <c r="Y463" s="519">
        <v>75</v>
      </c>
      <c r="Z463" s="514">
        <f t="shared" si="193"/>
        <v>43</v>
      </c>
      <c r="AA463" s="520">
        <v>55</v>
      </c>
      <c r="AB463" s="519"/>
      <c r="AC463" s="514" t="e">
        <f t="shared" si="194"/>
        <v>#N/A</v>
      </c>
      <c r="AD463" s="520"/>
      <c r="AE463" s="739">
        <v>92</v>
      </c>
      <c r="AF463" s="514">
        <f t="shared" si="195"/>
        <v>48</v>
      </c>
      <c r="AG463" s="791">
        <v>92</v>
      </c>
      <c r="AH463" s="740">
        <v>35</v>
      </c>
      <c r="AI463" s="514">
        <f t="shared" si="196"/>
        <v>56</v>
      </c>
      <c r="AJ463" s="792">
        <v>35</v>
      </c>
      <c r="AK463" s="741">
        <v>127</v>
      </c>
      <c r="AL463" s="514">
        <f t="shared" si="197"/>
        <v>39</v>
      </c>
      <c r="AM463" s="793">
        <v>127</v>
      </c>
      <c r="AN463" s="736">
        <f t="shared" si="198"/>
        <v>487</v>
      </c>
      <c r="AO463" s="663">
        <f>RANK(AN463,$AN$392:$AN472)</f>
        <v>53</v>
      </c>
      <c r="AP463" s="737">
        <f t="shared" si="199"/>
        <v>427</v>
      </c>
      <c r="AR463" s="789">
        <f t="shared" si="200"/>
        <v>118</v>
      </c>
      <c r="AS463" s="630">
        <f>RANK(AR463,$AR$392:$AR542)</f>
        <v>56</v>
      </c>
      <c r="AT463" s="706">
        <f t="shared" si="201"/>
        <v>118</v>
      </c>
      <c r="AU463" s="707">
        <f t="shared" si="202"/>
        <v>369</v>
      </c>
      <c r="AV463" s="630">
        <f>RANK(AU463,$AU$392:$AU541)</f>
        <v>53</v>
      </c>
      <c r="AW463" s="518">
        <f t="shared" si="203"/>
        <v>309</v>
      </c>
      <c r="AX463" s="790">
        <f t="shared" si="204"/>
        <v>10</v>
      </c>
      <c r="AY463" s="630">
        <f>RANK(AX463,$AX$392:$AX541)</f>
        <v>58</v>
      </c>
      <c r="AZ463" s="518">
        <f t="shared" si="205"/>
        <v>10</v>
      </c>
      <c r="BD463" s="794">
        <f t="shared" si="206"/>
        <v>487</v>
      </c>
      <c r="BE463" s="694"/>
      <c r="BF463" s="526">
        <f t="shared" si="207"/>
        <v>427</v>
      </c>
    </row>
    <row r="464" spans="1:58" ht="15.6" x14ac:dyDescent="0.2">
      <c r="A464" s="499"/>
      <c r="B464" s="478">
        <f t="shared" si="208"/>
        <v>73</v>
      </c>
      <c r="C464" s="479" t="s">
        <v>144</v>
      </c>
      <c r="D464" s="494">
        <v>828</v>
      </c>
      <c r="E464" s="685">
        <f t="shared" si="186"/>
        <v>29</v>
      </c>
      <c r="F464" s="482">
        <v>708</v>
      </c>
      <c r="G464" s="480">
        <v>1294</v>
      </c>
      <c r="H464" s="685">
        <f t="shared" si="187"/>
        <v>23</v>
      </c>
      <c r="I464" s="482">
        <v>1234</v>
      </c>
      <c r="J464" s="480">
        <v>647</v>
      </c>
      <c r="K464" s="685">
        <f t="shared" si="188"/>
        <v>32</v>
      </c>
      <c r="L464" s="482">
        <v>567</v>
      </c>
      <c r="M464" s="480">
        <v>500</v>
      </c>
      <c r="N464" s="685">
        <f t="shared" si="189"/>
        <v>33</v>
      </c>
      <c r="O464" s="482">
        <v>360</v>
      </c>
      <c r="P464" s="480">
        <v>1033</v>
      </c>
      <c r="Q464" s="685">
        <f t="shared" si="190"/>
        <v>29</v>
      </c>
      <c r="R464" s="482">
        <v>973</v>
      </c>
      <c r="S464" s="480">
        <v>791</v>
      </c>
      <c r="T464" s="685">
        <f t="shared" si="191"/>
        <v>30</v>
      </c>
      <c r="U464" s="482">
        <v>731</v>
      </c>
      <c r="V464" s="480">
        <v>525</v>
      </c>
      <c r="W464" s="685">
        <f t="shared" si="192"/>
        <v>29</v>
      </c>
      <c r="X464" s="482">
        <v>425</v>
      </c>
      <c r="Y464" s="480">
        <v>937</v>
      </c>
      <c r="Z464" s="685">
        <f t="shared" si="193"/>
        <v>26</v>
      </c>
      <c r="AA464" s="482">
        <v>857</v>
      </c>
      <c r="AB464" s="480">
        <v>999</v>
      </c>
      <c r="AC464" s="685">
        <f t="shared" si="194"/>
        <v>25</v>
      </c>
      <c r="AD464" s="482">
        <v>899</v>
      </c>
      <c r="AE464" s="494">
        <v>956</v>
      </c>
      <c r="AF464" s="685">
        <f t="shared" si="195"/>
        <v>29</v>
      </c>
      <c r="AG464" s="728">
        <v>836</v>
      </c>
      <c r="AH464" s="729">
        <v>1165</v>
      </c>
      <c r="AI464" s="685">
        <f t="shared" si="196"/>
        <v>27</v>
      </c>
      <c r="AJ464" s="730">
        <v>1045</v>
      </c>
      <c r="AK464" s="491">
        <v>1634</v>
      </c>
      <c r="AL464" s="685">
        <f t="shared" si="197"/>
        <v>21</v>
      </c>
      <c r="AM464" s="496">
        <v>1554</v>
      </c>
      <c r="AN464" s="731">
        <f t="shared" si="198"/>
        <v>11309</v>
      </c>
      <c r="AO464" s="692">
        <f>RANK(AN464,$AN$392:$AN472)</f>
        <v>29</v>
      </c>
      <c r="AP464" s="732">
        <f t="shared" si="199"/>
        <v>10189</v>
      </c>
      <c r="AR464" s="789">
        <f t="shared" si="200"/>
        <v>5093</v>
      </c>
      <c r="AS464" s="630">
        <f>RANK(AR464,$AR$392:$AR543)</f>
        <v>30</v>
      </c>
      <c r="AT464" s="518">
        <f t="shared" si="201"/>
        <v>4573</v>
      </c>
      <c r="AU464" s="698">
        <f t="shared" si="202"/>
        <v>6216</v>
      </c>
      <c r="AV464" s="630">
        <f>RANK(AU464,$AU$392:$AU542)</f>
        <v>27</v>
      </c>
      <c r="AW464" s="518">
        <f t="shared" si="203"/>
        <v>5616</v>
      </c>
      <c r="AX464" s="790">
        <f t="shared" si="204"/>
        <v>2122</v>
      </c>
      <c r="AY464" s="630">
        <f>RANK(AX464,$AX$392:$AX542)</f>
        <v>26</v>
      </c>
      <c r="AZ464" s="518">
        <f t="shared" si="205"/>
        <v>1942</v>
      </c>
      <c r="BD464" s="497">
        <f t="shared" si="206"/>
        <v>11309</v>
      </c>
      <c r="BE464" s="694"/>
      <c r="BF464" s="498">
        <f t="shared" si="207"/>
        <v>10189</v>
      </c>
    </row>
    <row r="465" spans="1:58" ht="15.6" x14ac:dyDescent="0.2">
      <c r="A465" s="528"/>
      <c r="B465" s="578">
        <f t="shared" si="208"/>
        <v>74</v>
      </c>
      <c r="C465" s="579" t="s">
        <v>145</v>
      </c>
      <c r="D465" s="771"/>
      <c r="E465" s="756" t="e">
        <f t="shared" si="186"/>
        <v>#N/A</v>
      </c>
      <c r="F465" s="622"/>
      <c r="G465" s="620"/>
      <c r="H465" s="756" t="e">
        <f t="shared" si="187"/>
        <v>#N/A</v>
      </c>
      <c r="I465" s="622"/>
      <c r="J465" s="620"/>
      <c r="K465" s="756" t="e">
        <f t="shared" si="188"/>
        <v>#N/A</v>
      </c>
      <c r="L465" s="622"/>
      <c r="M465" s="620">
        <v>40</v>
      </c>
      <c r="N465" s="756">
        <f t="shared" si="189"/>
        <v>49</v>
      </c>
      <c r="O465" s="622"/>
      <c r="P465" s="620">
        <v>20</v>
      </c>
      <c r="Q465" s="756">
        <f t="shared" si="190"/>
        <v>53</v>
      </c>
      <c r="R465" s="622"/>
      <c r="S465" s="620"/>
      <c r="T465" s="756" t="e">
        <f t="shared" si="191"/>
        <v>#N/A</v>
      </c>
      <c r="U465" s="622"/>
      <c r="V465" s="620"/>
      <c r="W465" s="756" t="e">
        <f t="shared" si="192"/>
        <v>#N/A</v>
      </c>
      <c r="X465" s="622"/>
      <c r="Y465" s="620"/>
      <c r="Z465" s="623" t="e">
        <f t="shared" si="193"/>
        <v>#N/A</v>
      </c>
      <c r="AA465" s="622"/>
      <c r="AB465" s="620"/>
      <c r="AC465" s="623" t="e">
        <f t="shared" si="194"/>
        <v>#N/A</v>
      </c>
      <c r="AD465" s="622"/>
      <c r="AE465" s="771"/>
      <c r="AF465" s="623" t="e">
        <f t="shared" si="195"/>
        <v>#N/A</v>
      </c>
      <c r="AG465" s="828"/>
      <c r="AH465" s="772"/>
      <c r="AI465" s="623" t="e">
        <f t="shared" si="196"/>
        <v>#N/A</v>
      </c>
      <c r="AJ465" s="829"/>
      <c r="AK465" s="773"/>
      <c r="AL465" s="623" t="e">
        <f t="shared" si="197"/>
        <v>#N/A</v>
      </c>
      <c r="AM465" s="830"/>
      <c r="AN465" s="831">
        <f t="shared" si="198"/>
        <v>60</v>
      </c>
      <c r="AO465" s="602">
        <f>RANK(AN465,$AN$392:$AN472)</f>
        <v>63</v>
      </c>
      <c r="AP465" s="759">
        <f t="shared" si="199"/>
        <v>0</v>
      </c>
      <c r="AR465" s="818">
        <f t="shared" si="200"/>
        <v>60</v>
      </c>
      <c r="AS465" s="703">
        <f>RANK(AR465,$AR$392:$AR544)</f>
        <v>60</v>
      </c>
      <c r="AT465" s="767">
        <f t="shared" si="201"/>
        <v>0</v>
      </c>
      <c r="AU465" s="708">
        <f t="shared" si="202"/>
        <v>0</v>
      </c>
      <c r="AV465" s="703">
        <f>RANK(AU465,$AU$392:$AU543)</f>
        <v>64</v>
      </c>
      <c r="AW465" s="601">
        <f t="shared" si="203"/>
        <v>0</v>
      </c>
      <c r="AX465" s="819">
        <f t="shared" si="204"/>
        <v>0</v>
      </c>
      <c r="AY465" s="703">
        <f>RANK(AX465,$AX$392:$AX543)</f>
        <v>59</v>
      </c>
      <c r="AZ465" s="601">
        <f t="shared" si="205"/>
        <v>0</v>
      </c>
      <c r="BD465" s="802">
        <f t="shared" si="206"/>
        <v>60</v>
      </c>
      <c r="BE465" s="545"/>
      <c r="BF465" s="546">
        <f t="shared" si="207"/>
        <v>0</v>
      </c>
    </row>
    <row r="466" spans="1:58" ht="15.6" x14ac:dyDescent="0.2">
      <c r="A466" s="547" t="s">
        <v>47</v>
      </c>
      <c r="B466" s="582">
        <f t="shared" si="208"/>
        <v>75</v>
      </c>
      <c r="C466" s="583" t="s">
        <v>147</v>
      </c>
      <c r="D466" s="597">
        <v>300</v>
      </c>
      <c r="E466" s="812">
        <f t="shared" si="186"/>
        <v>34</v>
      </c>
      <c r="F466" s="586"/>
      <c r="G466" s="584">
        <v>300</v>
      </c>
      <c r="H466" s="812">
        <f t="shared" si="187"/>
        <v>32</v>
      </c>
      <c r="I466" s="586"/>
      <c r="J466" s="584">
        <v>360</v>
      </c>
      <c r="K466" s="812">
        <f t="shared" si="188"/>
        <v>36</v>
      </c>
      <c r="L466" s="586"/>
      <c r="M466" s="584">
        <v>380</v>
      </c>
      <c r="N466" s="812">
        <f t="shared" si="189"/>
        <v>37</v>
      </c>
      <c r="O466" s="586"/>
      <c r="P466" s="584">
        <v>180</v>
      </c>
      <c r="Q466" s="812">
        <f t="shared" si="190"/>
        <v>39</v>
      </c>
      <c r="R466" s="586"/>
      <c r="S466" s="584">
        <v>620</v>
      </c>
      <c r="T466" s="812">
        <f t="shared" si="191"/>
        <v>31</v>
      </c>
      <c r="U466" s="586"/>
      <c r="V466" s="584">
        <v>700</v>
      </c>
      <c r="W466" s="812">
        <f t="shared" si="192"/>
        <v>28</v>
      </c>
      <c r="X466" s="586"/>
      <c r="Y466" s="584">
        <v>500</v>
      </c>
      <c r="Z466" s="685">
        <f t="shared" si="193"/>
        <v>30</v>
      </c>
      <c r="AA466" s="586"/>
      <c r="AB466" s="584">
        <v>780</v>
      </c>
      <c r="AC466" s="685">
        <f t="shared" si="194"/>
        <v>28</v>
      </c>
      <c r="AD466" s="586"/>
      <c r="AE466" s="597">
        <v>640</v>
      </c>
      <c r="AF466" s="685">
        <f t="shared" si="195"/>
        <v>32</v>
      </c>
      <c r="AG466" s="813"/>
      <c r="AH466" s="761">
        <v>820</v>
      </c>
      <c r="AI466" s="685">
        <f t="shared" si="196"/>
        <v>29</v>
      </c>
      <c r="AJ466" s="814"/>
      <c r="AK466" s="594">
        <v>740</v>
      </c>
      <c r="AL466" s="685">
        <f t="shared" si="197"/>
        <v>30</v>
      </c>
      <c r="AM466" s="599"/>
      <c r="AN466" s="762">
        <f t="shared" si="198"/>
        <v>6320</v>
      </c>
      <c r="AO466" s="692">
        <f>RANK(AN466,$AN$392:$AN472)</f>
        <v>33</v>
      </c>
      <c r="AP466" s="815">
        <f t="shared" si="199"/>
        <v>0</v>
      </c>
      <c r="AR466" s="806">
        <f t="shared" si="200"/>
        <v>2140</v>
      </c>
      <c r="AS466" s="630">
        <f>RANK(AR466,$AR$392:$AR545)</f>
        <v>35</v>
      </c>
      <c r="AT466" s="562">
        <f t="shared" si="201"/>
        <v>0</v>
      </c>
      <c r="AU466" s="702">
        <f t="shared" si="202"/>
        <v>4180</v>
      </c>
      <c r="AV466" s="630">
        <f>RANK(AU466,$AU$392:$AU544)</f>
        <v>29</v>
      </c>
      <c r="AW466" s="565">
        <f t="shared" si="203"/>
        <v>0</v>
      </c>
      <c r="AX466" s="807">
        <f t="shared" si="204"/>
        <v>600</v>
      </c>
      <c r="AY466" s="630">
        <f>RANK(AX466,$AX$392:$AX544)</f>
        <v>34</v>
      </c>
      <c r="AZ466" s="565">
        <f t="shared" si="205"/>
        <v>0</v>
      </c>
      <c r="BD466" s="566">
        <f t="shared" si="206"/>
        <v>6320</v>
      </c>
      <c r="BE466" s="694"/>
      <c r="BF466" s="567">
        <f t="shared" si="207"/>
        <v>0</v>
      </c>
    </row>
    <row r="467" spans="1:58" ht="14.25" customHeight="1" x14ac:dyDescent="0.2">
      <c r="A467" s="499"/>
      <c r="B467" s="500">
        <f t="shared" si="208"/>
        <v>76</v>
      </c>
      <c r="C467" s="501" t="s">
        <v>148</v>
      </c>
      <c r="D467" s="739">
        <v>1104</v>
      </c>
      <c r="E467" s="514">
        <f t="shared" si="186"/>
        <v>27</v>
      </c>
      <c r="F467" s="520"/>
      <c r="G467" s="519">
        <v>141</v>
      </c>
      <c r="H467" s="514">
        <f t="shared" si="187"/>
        <v>36</v>
      </c>
      <c r="I467" s="520">
        <v>61</v>
      </c>
      <c r="J467" s="519">
        <v>399</v>
      </c>
      <c r="K467" s="514">
        <f t="shared" si="188"/>
        <v>35</v>
      </c>
      <c r="L467" s="520">
        <v>39</v>
      </c>
      <c r="M467" s="519">
        <v>127</v>
      </c>
      <c r="N467" s="514">
        <f t="shared" si="189"/>
        <v>41</v>
      </c>
      <c r="O467" s="520">
        <v>7</v>
      </c>
      <c r="P467" s="519">
        <v>40</v>
      </c>
      <c r="Q467" s="514">
        <f t="shared" si="190"/>
        <v>50</v>
      </c>
      <c r="R467" s="520"/>
      <c r="S467" s="519">
        <v>72</v>
      </c>
      <c r="T467" s="514">
        <f t="shared" si="191"/>
        <v>44</v>
      </c>
      <c r="U467" s="520">
        <v>12</v>
      </c>
      <c r="V467" s="519">
        <v>143</v>
      </c>
      <c r="W467" s="514">
        <f t="shared" si="192"/>
        <v>38</v>
      </c>
      <c r="X467" s="520">
        <v>3</v>
      </c>
      <c r="Y467" s="519">
        <v>138</v>
      </c>
      <c r="Z467" s="514">
        <f t="shared" si="193"/>
        <v>37</v>
      </c>
      <c r="AA467" s="520">
        <v>18</v>
      </c>
      <c r="AB467" s="519">
        <v>106</v>
      </c>
      <c r="AC467" s="514">
        <f t="shared" si="194"/>
        <v>39</v>
      </c>
      <c r="AD467" s="520">
        <v>6</v>
      </c>
      <c r="AE467" s="739">
        <v>944</v>
      </c>
      <c r="AF467" s="514">
        <f t="shared" si="195"/>
        <v>30</v>
      </c>
      <c r="AG467" s="791">
        <v>84</v>
      </c>
      <c r="AH467" s="740">
        <v>1084</v>
      </c>
      <c r="AI467" s="514">
        <f t="shared" si="196"/>
        <v>28</v>
      </c>
      <c r="AJ467" s="792">
        <v>24</v>
      </c>
      <c r="AK467" s="741">
        <v>370</v>
      </c>
      <c r="AL467" s="514">
        <f t="shared" si="197"/>
        <v>36</v>
      </c>
      <c r="AM467" s="793">
        <v>10</v>
      </c>
      <c r="AN467" s="736">
        <f t="shared" si="198"/>
        <v>4668</v>
      </c>
      <c r="AO467" s="663">
        <f>RANK(AN467,$AN$392:$AN472)</f>
        <v>34</v>
      </c>
      <c r="AP467" s="737">
        <f t="shared" si="199"/>
        <v>264</v>
      </c>
      <c r="AR467" s="787">
        <f t="shared" si="200"/>
        <v>1883</v>
      </c>
      <c r="AS467" s="697">
        <f>RANK(AR467,$AR$392:$AR546)</f>
        <v>37</v>
      </c>
      <c r="AT467" s="496">
        <f t="shared" si="201"/>
        <v>119</v>
      </c>
      <c r="AU467" s="691">
        <f t="shared" si="202"/>
        <v>2785</v>
      </c>
      <c r="AV467" s="697">
        <f>RANK(AU467,$AU$392:$AU545)</f>
        <v>33</v>
      </c>
      <c r="AW467" s="496">
        <f t="shared" si="203"/>
        <v>145</v>
      </c>
      <c r="AX467" s="788">
        <f t="shared" si="204"/>
        <v>1245</v>
      </c>
      <c r="AY467" s="697">
        <f>RANK(AX467,$AX$392:$AX545)</f>
        <v>30</v>
      </c>
      <c r="AZ467" s="496">
        <f t="shared" si="205"/>
        <v>61</v>
      </c>
      <c r="BD467" s="794">
        <f t="shared" si="206"/>
        <v>4668</v>
      </c>
      <c r="BE467" s="694"/>
      <c r="BF467" s="526">
        <f t="shared" si="207"/>
        <v>264</v>
      </c>
    </row>
    <row r="468" spans="1:58" ht="15.6" x14ac:dyDescent="0.2">
      <c r="A468" s="499"/>
      <c r="B468" s="478">
        <f t="shared" si="208"/>
        <v>77</v>
      </c>
      <c r="C468" s="479" t="s">
        <v>149</v>
      </c>
      <c r="D468" s="494">
        <v>82</v>
      </c>
      <c r="E468" s="685">
        <f t="shared" si="186"/>
        <v>42</v>
      </c>
      <c r="F468" s="482">
        <v>82</v>
      </c>
      <c r="G468" s="480">
        <v>93</v>
      </c>
      <c r="H468" s="685">
        <f t="shared" si="187"/>
        <v>38</v>
      </c>
      <c r="I468" s="482">
        <v>93</v>
      </c>
      <c r="J468" s="480">
        <v>69</v>
      </c>
      <c r="K468" s="685">
        <f t="shared" si="188"/>
        <v>44</v>
      </c>
      <c r="L468" s="482">
        <v>69</v>
      </c>
      <c r="M468" s="480">
        <v>193</v>
      </c>
      <c r="N468" s="685">
        <f t="shared" si="189"/>
        <v>40</v>
      </c>
      <c r="O468" s="482">
        <v>193</v>
      </c>
      <c r="P468" s="480">
        <v>156</v>
      </c>
      <c r="Q468" s="685">
        <f t="shared" si="190"/>
        <v>40</v>
      </c>
      <c r="R468" s="482">
        <v>156</v>
      </c>
      <c r="S468" s="480"/>
      <c r="T468" s="685" t="e">
        <f t="shared" si="191"/>
        <v>#N/A</v>
      </c>
      <c r="U468" s="482"/>
      <c r="V468" s="480">
        <v>94</v>
      </c>
      <c r="W468" s="685">
        <f t="shared" si="192"/>
        <v>41</v>
      </c>
      <c r="X468" s="482">
        <v>94</v>
      </c>
      <c r="Y468" s="480">
        <v>161</v>
      </c>
      <c r="Z468" s="685">
        <f t="shared" si="193"/>
        <v>36</v>
      </c>
      <c r="AA468" s="482">
        <v>161</v>
      </c>
      <c r="AB468" s="480">
        <v>222</v>
      </c>
      <c r="AC468" s="685">
        <f t="shared" si="194"/>
        <v>34</v>
      </c>
      <c r="AD468" s="482">
        <v>222</v>
      </c>
      <c r="AE468" s="494">
        <v>655</v>
      </c>
      <c r="AF468" s="685">
        <f t="shared" si="195"/>
        <v>31</v>
      </c>
      <c r="AG468" s="728">
        <v>655</v>
      </c>
      <c r="AH468" s="729">
        <v>238</v>
      </c>
      <c r="AI468" s="685">
        <f t="shared" si="196"/>
        <v>41</v>
      </c>
      <c r="AJ468" s="730">
        <v>178</v>
      </c>
      <c r="AK468" s="491">
        <v>106</v>
      </c>
      <c r="AL468" s="685">
        <f t="shared" si="197"/>
        <v>41</v>
      </c>
      <c r="AM468" s="496">
        <v>106</v>
      </c>
      <c r="AN468" s="731">
        <f t="shared" si="198"/>
        <v>2069</v>
      </c>
      <c r="AO468" s="692">
        <f>RANK(AN468,$AN$392:$AN472)</f>
        <v>42</v>
      </c>
      <c r="AP468" s="732">
        <f t="shared" si="199"/>
        <v>2009</v>
      </c>
      <c r="AR468" s="789">
        <f t="shared" si="200"/>
        <v>593</v>
      </c>
      <c r="AS468" s="630">
        <f>RANK(AR468,$AR$392:$AR547)</f>
        <v>45</v>
      </c>
      <c r="AT468" s="518">
        <f t="shared" si="201"/>
        <v>593</v>
      </c>
      <c r="AU468" s="698">
        <f t="shared" si="202"/>
        <v>1476</v>
      </c>
      <c r="AV468" s="630">
        <f>RANK(AU468,$AU$392:$AU546)</f>
        <v>39</v>
      </c>
      <c r="AW468" s="518">
        <f t="shared" si="203"/>
        <v>1416</v>
      </c>
      <c r="AX468" s="790">
        <f t="shared" si="204"/>
        <v>175</v>
      </c>
      <c r="AY468" s="630">
        <f>RANK(AX468,$AX$392:$AX546)</f>
        <v>42</v>
      </c>
      <c r="AZ468" s="518">
        <f t="shared" si="205"/>
        <v>175</v>
      </c>
      <c r="BD468" s="497">
        <f t="shared" si="206"/>
        <v>2069</v>
      </c>
      <c r="BE468" s="694"/>
      <c r="BF468" s="498">
        <f t="shared" si="207"/>
        <v>2009</v>
      </c>
    </row>
    <row r="469" spans="1:58" ht="15.6" x14ac:dyDescent="0.2">
      <c r="A469" s="499"/>
      <c r="B469" s="500">
        <f t="shared" si="208"/>
        <v>78</v>
      </c>
      <c r="C469" s="501" t="s">
        <v>150</v>
      </c>
      <c r="D469" s="516"/>
      <c r="E469" s="514" t="e">
        <f t="shared" si="186"/>
        <v>#N/A</v>
      </c>
      <c r="F469" s="504"/>
      <c r="G469" s="502"/>
      <c r="H469" s="514" t="e">
        <f t="shared" si="187"/>
        <v>#N/A</v>
      </c>
      <c r="I469" s="504"/>
      <c r="J469" s="502"/>
      <c r="K469" s="514" t="e">
        <f t="shared" si="188"/>
        <v>#N/A</v>
      </c>
      <c r="L469" s="504"/>
      <c r="M469" s="502">
        <v>40</v>
      </c>
      <c r="N469" s="514">
        <f t="shared" si="189"/>
        <v>49</v>
      </c>
      <c r="O469" s="504"/>
      <c r="P469" s="502">
        <v>40</v>
      </c>
      <c r="Q469" s="514">
        <f t="shared" si="190"/>
        <v>50</v>
      </c>
      <c r="R469" s="504"/>
      <c r="S469" s="502">
        <v>60</v>
      </c>
      <c r="T469" s="514">
        <f t="shared" si="191"/>
        <v>45</v>
      </c>
      <c r="U469" s="504"/>
      <c r="V469" s="502">
        <v>60</v>
      </c>
      <c r="W469" s="514">
        <f t="shared" si="192"/>
        <v>45</v>
      </c>
      <c r="X469" s="504"/>
      <c r="Y469" s="502">
        <v>20</v>
      </c>
      <c r="Z469" s="514">
        <f t="shared" si="193"/>
        <v>49</v>
      </c>
      <c r="AA469" s="504"/>
      <c r="AB469" s="502">
        <v>40</v>
      </c>
      <c r="AC469" s="514">
        <f t="shared" si="194"/>
        <v>45</v>
      </c>
      <c r="AD469" s="504"/>
      <c r="AE469" s="516">
        <v>80</v>
      </c>
      <c r="AF469" s="514">
        <f t="shared" si="195"/>
        <v>49</v>
      </c>
      <c r="AG469" s="733"/>
      <c r="AH469" s="734">
        <v>40</v>
      </c>
      <c r="AI469" s="514">
        <f t="shared" si="196"/>
        <v>52</v>
      </c>
      <c r="AJ469" s="735"/>
      <c r="AK469" s="513">
        <v>80</v>
      </c>
      <c r="AL469" s="514">
        <f t="shared" si="197"/>
        <v>42</v>
      </c>
      <c r="AM469" s="518"/>
      <c r="AN469" s="736">
        <f t="shared" si="198"/>
        <v>460</v>
      </c>
      <c r="AO469" s="663">
        <f>RANK(AN469,$AN$392:$AN472)</f>
        <v>55</v>
      </c>
      <c r="AP469" s="737">
        <f t="shared" si="199"/>
        <v>0</v>
      </c>
      <c r="AR469" s="787">
        <f t="shared" si="200"/>
        <v>140</v>
      </c>
      <c r="AS469" s="697">
        <f>RANK(AR469,$AR$392:$AR548)</f>
        <v>54</v>
      </c>
      <c r="AT469" s="493">
        <f t="shared" si="201"/>
        <v>0</v>
      </c>
      <c r="AU469" s="691">
        <f t="shared" si="202"/>
        <v>320</v>
      </c>
      <c r="AV469" s="697">
        <f>RANK(AU469,$AU$392:$AU547)</f>
        <v>54</v>
      </c>
      <c r="AW469" s="496">
        <f t="shared" si="203"/>
        <v>0</v>
      </c>
      <c r="AX469" s="788">
        <f t="shared" si="204"/>
        <v>0</v>
      </c>
      <c r="AY469" s="697">
        <f>RANK(AX469,$AX$392:$AX547)</f>
        <v>59</v>
      </c>
      <c r="AZ469" s="496">
        <f t="shared" si="205"/>
        <v>0</v>
      </c>
      <c r="BD469" s="497">
        <f t="shared" si="206"/>
        <v>460</v>
      </c>
      <c r="BE469" s="694"/>
      <c r="BF469" s="498">
        <f t="shared" si="207"/>
        <v>0</v>
      </c>
    </row>
    <row r="470" spans="1:58" ht="15.6" x14ac:dyDescent="0.2">
      <c r="A470" s="499"/>
      <c r="B470" s="478">
        <f t="shared" si="208"/>
        <v>79</v>
      </c>
      <c r="C470" s="479" t="s">
        <v>151</v>
      </c>
      <c r="D470" s="494"/>
      <c r="E470" s="685" t="e">
        <f t="shared" si="186"/>
        <v>#N/A</v>
      </c>
      <c r="F470" s="482"/>
      <c r="G470" s="480"/>
      <c r="H470" s="685" t="e">
        <f t="shared" si="187"/>
        <v>#N/A</v>
      </c>
      <c r="I470" s="482"/>
      <c r="J470" s="480"/>
      <c r="K470" s="685" t="e">
        <f t="shared" si="188"/>
        <v>#N/A</v>
      </c>
      <c r="L470" s="482"/>
      <c r="M470" s="480"/>
      <c r="N470" s="685" t="e">
        <f t="shared" si="189"/>
        <v>#N/A</v>
      </c>
      <c r="O470" s="482"/>
      <c r="P470" s="480"/>
      <c r="Q470" s="685" t="e">
        <f t="shared" si="190"/>
        <v>#N/A</v>
      </c>
      <c r="R470" s="482"/>
      <c r="S470" s="480"/>
      <c r="T470" s="685" t="e">
        <f t="shared" si="191"/>
        <v>#N/A</v>
      </c>
      <c r="U470" s="482"/>
      <c r="V470" s="480"/>
      <c r="W470" s="685" t="e">
        <f t="shared" si="192"/>
        <v>#N/A</v>
      </c>
      <c r="X470" s="482"/>
      <c r="Y470" s="480"/>
      <c r="Z470" s="685" t="e">
        <f t="shared" si="193"/>
        <v>#N/A</v>
      </c>
      <c r="AA470" s="482"/>
      <c r="AB470" s="480"/>
      <c r="AC470" s="685" t="e">
        <f t="shared" si="194"/>
        <v>#N/A</v>
      </c>
      <c r="AD470" s="482"/>
      <c r="AE470" s="494"/>
      <c r="AF470" s="685" t="e">
        <f t="shared" si="195"/>
        <v>#N/A</v>
      </c>
      <c r="AG470" s="728"/>
      <c r="AH470" s="729"/>
      <c r="AI470" s="685" t="e">
        <f t="shared" si="196"/>
        <v>#N/A</v>
      </c>
      <c r="AJ470" s="730"/>
      <c r="AK470" s="491"/>
      <c r="AL470" s="685" t="e">
        <f t="shared" si="197"/>
        <v>#N/A</v>
      </c>
      <c r="AM470" s="496"/>
      <c r="AN470" s="731">
        <f t="shared" si="198"/>
        <v>0</v>
      </c>
      <c r="AO470" s="692">
        <f>RANK(AN470,$AN$392:$AN472)</f>
        <v>67</v>
      </c>
      <c r="AP470" s="732">
        <f t="shared" si="199"/>
        <v>0</v>
      </c>
      <c r="AR470" s="789">
        <f t="shared" si="200"/>
        <v>0</v>
      </c>
      <c r="AS470" s="630">
        <f>RANK(AR470,$AR$392:$AR549)</f>
        <v>65</v>
      </c>
      <c r="AT470" s="515">
        <f t="shared" si="201"/>
        <v>0</v>
      </c>
      <c r="AU470" s="513">
        <f t="shared" si="202"/>
        <v>0</v>
      </c>
      <c r="AV470" s="630">
        <f>RANK(AU470,$AU$392:$AU548)</f>
        <v>64</v>
      </c>
      <c r="AW470" s="518">
        <f t="shared" si="203"/>
        <v>0</v>
      </c>
      <c r="AX470" s="790">
        <f t="shared" si="204"/>
        <v>0</v>
      </c>
      <c r="AY470" s="630">
        <f>RANK(AX470,$AX$392:$AX548)</f>
        <v>59</v>
      </c>
      <c r="AZ470" s="518">
        <f t="shared" si="205"/>
        <v>0</v>
      </c>
      <c r="BD470" s="497">
        <f t="shared" si="206"/>
        <v>0</v>
      </c>
      <c r="BE470" s="694"/>
      <c r="BF470" s="498">
        <f t="shared" si="207"/>
        <v>0</v>
      </c>
    </row>
    <row r="471" spans="1:58" ht="15.6" x14ac:dyDescent="0.2">
      <c r="A471" s="499"/>
      <c r="B471" s="500">
        <f t="shared" si="208"/>
        <v>80</v>
      </c>
      <c r="C471" s="501" t="s">
        <v>152</v>
      </c>
      <c r="D471" s="516">
        <v>1664</v>
      </c>
      <c r="E471" s="514">
        <f t="shared" si="186"/>
        <v>18</v>
      </c>
      <c r="F471" s="504">
        <v>324</v>
      </c>
      <c r="G471" s="502">
        <v>1918</v>
      </c>
      <c r="H471" s="514">
        <f t="shared" si="187"/>
        <v>18</v>
      </c>
      <c r="I471" s="504">
        <v>318</v>
      </c>
      <c r="J471" s="502">
        <v>3197</v>
      </c>
      <c r="K471" s="514">
        <f t="shared" si="188"/>
        <v>19</v>
      </c>
      <c r="L471" s="504">
        <v>657</v>
      </c>
      <c r="M471" s="502">
        <v>2342</v>
      </c>
      <c r="N471" s="514">
        <f t="shared" si="189"/>
        <v>19</v>
      </c>
      <c r="O471" s="504">
        <v>62</v>
      </c>
      <c r="P471" s="502">
        <v>1413</v>
      </c>
      <c r="Q471" s="514">
        <f t="shared" si="190"/>
        <v>25</v>
      </c>
      <c r="R471" s="504">
        <v>173</v>
      </c>
      <c r="S471" s="502">
        <v>2214</v>
      </c>
      <c r="T471" s="514">
        <f t="shared" si="191"/>
        <v>20</v>
      </c>
      <c r="U471" s="504">
        <v>134</v>
      </c>
      <c r="V471" s="502">
        <v>2802</v>
      </c>
      <c r="W471" s="514">
        <f t="shared" si="192"/>
        <v>19</v>
      </c>
      <c r="X471" s="504">
        <v>802</v>
      </c>
      <c r="Y471" s="502">
        <v>1650</v>
      </c>
      <c r="Z471" s="514">
        <f t="shared" si="193"/>
        <v>21</v>
      </c>
      <c r="AA471" s="504">
        <v>530</v>
      </c>
      <c r="AB471" s="502">
        <v>1654</v>
      </c>
      <c r="AC471" s="514">
        <f t="shared" si="194"/>
        <v>22</v>
      </c>
      <c r="AD471" s="504">
        <v>434</v>
      </c>
      <c r="AE471" s="516">
        <v>1949</v>
      </c>
      <c r="AF471" s="514">
        <f t="shared" si="195"/>
        <v>21</v>
      </c>
      <c r="AG471" s="733">
        <v>369</v>
      </c>
      <c r="AH471" s="734">
        <v>1681</v>
      </c>
      <c r="AI471" s="514">
        <f t="shared" si="196"/>
        <v>23</v>
      </c>
      <c r="AJ471" s="735">
        <v>41</v>
      </c>
      <c r="AK471" s="513">
        <v>2591</v>
      </c>
      <c r="AL471" s="514">
        <f t="shared" si="197"/>
        <v>19</v>
      </c>
      <c r="AM471" s="518">
        <v>231</v>
      </c>
      <c r="AN471" s="736">
        <f t="shared" si="198"/>
        <v>25075</v>
      </c>
      <c r="AO471" s="663">
        <f>RANK(AN471,$AN$392:$AN472)</f>
        <v>20</v>
      </c>
      <c r="AP471" s="737">
        <f t="shared" si="199"/>
        <v>4075</v>
      </c>
      <c r="AR471" s="787">
        <f t="shared" si="200"/>
        <v>12748</v>
      </c>
      <c r="AS471" s="697">
        <f>RANK(AR471,$AR$392:$AR550)</f>
        <v>19</v>
      </c>
      <c r="AT471" s="496">
        <f t="shared" si="201"/>
        <v>1668</v>
      </c>
      <c r="AU471" s="691">
        <f t="shared" si="202"/>
        <v>12327</v>
      </c>
      <c r="AV471" s="697">
        <f>RANK(AU471,$AU$392:$AU549)</f>
        <v>20</v>
      </c>
      <c r="AW471" s="496">
        <f t="shared" si="203"/>
        <v>2407</v>
      </c>
      <c r="AX471" s="788">
        <f t="shared" si="204"/>
        <v>3582</v>
      </c>
      <c r="AY471" s="697">
        <f>RANK(AX471,$AX$392:$AX549)</f>
        <v>18</v>
      </c>
      <c r="AZ471" s="496">
        <f t="shared" si="205"/>
        <v>642</v>
      </c>
      <c r="BD471" s="497">
        <f t="shared" si="206"/>
        <v>25075</v>
      </c>
      <c r="BE471" s="694"/>
      <c r="BF471" s="498">
        <f t="shared" si="207"/>
        <v>4075</v>
      </c>
    </row>
    <row r="472" spans="1:58" ht="15.6" x14ac:dyDescent="0.2">
      <c r="A472" s="528"/>
      <c r="B472" s="529">
        <f t="shared" si="208"/>
        <v>81</v>
      </c>
      <c r="C472" s="530" t="s">
        <v>153</v>
      </c>
      <c r="D472" s="742">
        <v>260</v>
      </c>
      <c r="E472" s="700">
        <f t="shared" si="186"/>
        <v>36</v>
      </c>
      <c r="F472" s="533">
        <v>20</v>
      </c>
      <c r="G472" s="531">
        <v>357</v>
      </c>
      <c r="H472" s="700">
        <f t="shared" si="187"/>
        <v>30</v>
      </c>
      <c r="I472" s="533">
        <v>77</v>
      </c>
      <c r="J472" s="531">
        <v>778</v>
      </c>
      <c r="K472" s="700">
        <f t="shared" si="188"/>
        <v>30</v>
      </c>
      <c r="L472" s="533">
        <v>438</v>
      </c>
      <c r="M472" s="531">
        <v>573</v>
      </c>
      <c r="N472" s="700">
        <f t="shared" si="189"/>
        <v>32</v>
      </c>
      <c r="O472" s="533">
        <v>293</v>
      </c>
      <c r="P472" s="531">
        <v>647</v>
      </c>
      <c r="Q472" s="700" t="s">
        <v>161</v>
      </c>
      <c r="R472" s="533">
        <v>427</v>
      </c>
      <c r="S472" s="531">
        <v>1421</v>
      </c>
      <c r="T472" s="700">
        <f t="shared" si="191"/>
        <v>25</v>
      </c>
      <c r="U472" s="533">
        <v>1121</v>
      </c>
      <c r="V472" s="531">
        <v>465</v>
      </c>
      <c r="W472" s="700">
        <f t="shared" si="192"/>
        <v>30</v>
      </c>
      <c r="X472" s="533">
        <v>165</v>
      </c>
      <c r="Y472" s="531">
        <v>220</v>
      </c>
      <c r="Z472" s="685">
        <f t="shared" si="193"/>
        <v>34</v>
      </c>
      <c r="AA472" s="533">
        <v>120</v>
      </c>
      <c r="AB472" s="531">
        <v>675</v>
      </c>
      <c r="AC472" s="700">
        <f t="shared" si="194"/>
        <v>29</v>
      </c>
      <c r="AD472" s="533">
        <v>435</v>
      </c>
      <c r="AE472" s="742">
        <v>549</v>
      </c>
      <c r="AF472" s="700">
        <f t="shared" si="195"/>
        <v>33</v>
      </c>
      <c r="AG472" s="796">
        <v>269</v>
      </c>
      <c r="AH472" s="744">
        <v>1278</v>
      </c>
      <c r="AI472" s="700">
        <f t="shared" si="196"/>
        <v>24</v>
      </c>
      <c r="AJ472" s="797">
        <v>1058</v>
      </c>
      <c r="AK472" s="746">
        <v>925</v>
      </c>
      <c r="AL472" s="700">
        <f t="shared" si="197"/>
        <v>27</v>
      </c>
      <c r="AM472" s="798">
        <v>585</v>
      </c>
      <c r="AN472" s="799">
        <f t="shared" si="198"/>
        <v>8148</v>
      </c>
      <c r="AO472" s="692">
        <f>RANK(AN472,$AN$392:$AN472)</f>
        <v>31</v>
      </c>
      <c r="AP472" s="747">
        <f t="shared" si="199"/>
        <v>5008</v>
      </c>
      <c r="AR472" s="818">
        <f t="shared" si="200"/>
        <v>4036</v>
      </c>
      <c r="AS472" s="600">
        <f>RANK(AR472,$AR$392:$AR551)</f>
        <v>32</v>
      </c>
      <c r="AT472" s="601">
        <f t="shared" si="201"/>
        <v>2376</v>
      </c>
      <c r="AU472" s="698">
        <f t="shared" si="202"/>
        <v>4112</v>
      </c>
      <c r="AV472" s="600">
        <f>RANK(AU472,$AU$392:$AU550)</f>
        <v>30</v>
      </c>
      <c r="AW472" s="601">
        <f t="shared" si="203"/>
        <v>2632</v>
      </c>
      <c r="AX472" s="819">
        <f t="shared" si="204"/>
        <v>617</v>
      </c>
      <c r="AY472" s="600">
        <f>RANK(AX472,$AX$392:$AX550)</f>
        <v>33</v>
      </c>
      <c r="AZ472" s="601">
        <f t="shared" si="205"/>
        <v>97</v>
      </c>
      <c r="BD472" s="802">
        <f t="shared" si="206"/>
        <v>8148</v>
      </c>
      <c r="BE472" s="716"/>
      <c r="BF472" s="546">
        <f t="shared" si="207"/>
        <v>5008</v>
      </c>
    </row>
    <row r="473" spans="1:58" ht="16.2" thickBot="1" x14ac:dyDescent="0.25">
      <c r="A473" s="633" t="s">
        <v>3</v>
      </c>
      <c r="B473" s="634">
        <f t="shared" si="208"/>
        <v>82</v>
      </c>
      <c r="C473" s="635" t="s">
        <v>154</v>
      </c>
      <c r="D473" s="775"/>
      <c r="E473" s="718"/>
      <c r="F473" s="776"/>
      <c r="G473" s="775"/>
      <c r="H473" s="718"/>
      <c r="I473" s="776"/>
      <c r="J473" s="775"/>
      <c r="K473" s="651"/>
      <c r="L473" s="776"/>
      <c r="M473" s="775"/>
      <c r="N473" s="651"/>
      <c r="O473" s="776"/>
      <c r="P473" s="775"/>
      <c r="Q473" s="651"/>
      <c r="R473" s="776"/>
      <c r="S473" s="775"/>
      <c r="T473" s="651"/>
      <c r="U473" s="776"/>
      <c r="V473" s="775"/>
      <c r="W473" s="651"/>
      <c r="X473" s="776"/>
      <c r="Y473" s="775"/>
      <c r="Z473" s="651"/>
      <c r="AA473" s="776"/>
      <c r="AB473" s="775"/>
      <c r="AC473" s="651"/>
      <c r="AD473" s="776"/>
      <c r="AE473" s="775"/>
      <c r="AF473" s="651"/>
      <c r="AG473" s="776"/>
      <c r="AH473" s="777"/>
      <c r="AI473" s="718"/>
      <c r="AJ473" s="778"/>
      <c r="AK473" s="717"/>
      <c r="AL473" s="832"/>
      <c r="AM473" s="649"/>
      <c r="AN473" s="833">
        <f t="shared" si="198"/>
        <v>0</v>
      </c>
      <c r="AO473" s="780"/>
      <c r="AP473" s="781">
        <f t="shared" si="199"/>
        <v>0</v>
      </c>
      <c r="AR473" s="834">
        <f t="shared" si="200"/>
        <v>0</v>
      </c>
      <c r="AS473" s="648"/>
      <c r="AT473" s="649">
        <f t="shared" si="201"/>
        <v>0</v>
      </c>
      <c r="AU473" s="721">
        <f t="shared" si="202"/>
        <v>0</v>
      </c>
      <c r="AV473" s="651"/>
      <c r="AW473" s="649">
        <f t="shared" si="203"/>
        <v>0</v>
      </c>
      <c r="AX473" s="835">
        <f t="shared" si="204"/>
        <v>0</v>
      </c>
      <c r="AY473" s="836"/>
      <c r="AZ473" s="649">
        <f t="shared" si="205"/>
        <v>0</v>
      </c>
      <c r="BD473" s="837">
        <f t="shared" si="206"/>
        <v>0</v>
      </c>
      <c r="BE473" s="653"/>
      <c r="BF473" s="654">
        <f t="shared" si="207"/>
        <v>0</v>
      </c>
    </row>
    <row r="474" spans="1:58" ht="14.4" thickTop="1" x14ac:dyDescent="0.2">
      <c r="A474" s="838" t="s">
        <v>162</v>
      </c>
      <c r="B474" s="668" t="s">
        <v>159</v>
      </c>
      <c r="AG474" s="840"/>
      <c r="AH474" s="841"/>
      <c r="AR474" s="843"/>
      <c r="AX474" s="844"/>
    </row>
    <row r="476" spans="1:58" x14ac:dyDescent="0.2">
      <c r="D476" s="847"/>
      <c r="E476" s="847"/>
      <c r="F476" s="847"/>
    </row>
    <row r="477" spans="1:58" x14ac:dyDescent="0.2">
      <c r="D477" s="672"/>
    </row>
    <row r="478" spans="1:58" x14ac:dyDescent="0.2">
      <c r="D478" s="672"/>
    </row>
    <row r="479" spans="1:58" x14ac:dyDescent="0.2">
      <c r="D479" s="672"/>
    </row>
    <row r="480" spans="1:58" x14ac:dyDescent="0.2">
      <c r="D480" s="672"/>
    </row>
    <row r="481" spans="4:56" x14ac:dyDescent="0.2">
      <c r="D481" s="672"/>
    </row>
    <row r="482" spans="4:56" x14ac:dyDescent="0.2">
      <c r="AN482" s="783"/>
      <c r="AR482" s="782"/>
      <c r="AX482" s="783"/>
      <c r="BD482" s="786"/>
    </row>
  </sheetData>
  <mergeCells count="139">
    <mergeCell ref="A409:A418"/>
    <mergeCell ref="A419:A433"/>
    <mergeCell ref="A434:A448"/>
    <mergeCell ref="A449:A457"/>
    <mergeCell ref="A458:A465"/>
    <mergeCell ref="A466:A472"/>
    <mergeCell ref="AU389:AV390"/>
    <mergeCell ref="AX389:AY390"/>
    <mergeCell ref="BD389:BE390"/>
    <mergeCell ref="A391:C391"/>
    <mergeCell ref="A392:A402"/>
    <mergeCell ref="A403: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2:A370"/>
    <mergeCell ref="A371:A378"/>
    <mergeCell ref="A379:A385"/>
    <mergeCell ref="A389:C390"/>
    <mergeCell ref="D389:E390"/>
    <mergeCell ref="G389:H390"/>
    <mergeCell ref="A304:C304"/>
    <mergeCell ref="A305:A315"/>
    <mergeCell ref="A316:A321"/>
    <mergeCell ref="A322:A331"/>
    <mergeCell ref="A332:A346"/>
    <mergeCell ref="A347: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6:A245"/>
    <mergeCell ref="A246:A260"/>
    <mergeCell ref="A261:A275"/>
    <mergeCell ref="A276:A284"/>
    <mergeCell ref="A285:A292"/>
    <mergeCell ref="A293:A299"/>
    <mergeCell ref="AU216:AV217"/>
    <mergeCell ref="AX216:AY217"/>
    <mergeCell ref="BD216:BE217"/>
    <mergeCell ref="A218:C218"/>
    <mergeCell ref="A219:A229"/>
    <mergeCell ref="A230: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89:A197"/>
    <mergeCell ref="A198:A205"/>
    <mergeCell ref="A206:A212"/>
    <mergeCell ref="A216:C217"/>
    <mergeCell ref="D216:E217"/>
    <mergeCell ref="G216:H217"/>
    <mergeCell ref="A131:C131"/>
    <mergeCell ref="A132:A142"/>
    <mergeCell ref="A143:A148"/>
    <mergeCell ref="A149:A158"/>
    <mergeCell ref="A159:A173"/>
    <mergeCell ref="A174: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AR3:AS4"/>
    <mergeCell ref="AU3:AV4"/>
    <mergeCell ref="AX3:AY4"/>
    <mergeCell ref="BD3:BE4"/>
    <mergeCell ref="A6:A65"/>
    <mergeCell ref="B7:C7"/>
    <mergeCell ref="B9:B35"/>
    <mergeCell ref="B37:C37"/>
    <mergeCell ref="B39:B65"/>
    <mergeCell ref="Y3:Z4"/>
    <mergeCell ref="AB3:AC4"/>
    <mergeCell ref="AE3:AF4"/>
    <mergeCell ref="AH3:AI4"/>
    <mergeCell ref="AK3:AL4"/>
    <mergeCell ref="AN3:AO4"/>
    <mergeCell ref="A1:AP1"/>
    <mergeCell ref="B2:C2"/>
    <mergeCell ref="A3:C5"/>
    <mergeCell ref="D3:E4"/>
    <mergeCell ref="G3:H4"/>
    <mergeCell ref="J3:K4"/>
    <mergeCell ref="M3:N4"/>
    <mergeCell ref="P3:Q4"/>
    <mergeCell ref="S3:T4"/>
    <mergeCell ref="V3:W4"/>
  </mergeCells>
  <phoneticPr fontId="3"/>
  <conditionalFormatting sqref="BE305:BE385 BE132:BE212 BE219:BE299 E132:E212 AO132:AO212 H132:H212 AI132:AI212 AF132:AF212 AC132:AC212 Z132:Z212 T132:T212 Q132:Q212 N132:N212 W132:W212 AS132:AS212 AL132:AL212 AO219:AO299 AI219:AI299 AF219:AF299 AC219:AC299 Z219:Z299 H219:H299 W219:W299 T219:T299 Q219:Q299 N219:N299 AL219:AL299 E219:E299 AO305:AO385 AI305:AI385 AF305:AF385 AC305:AC385 W305:W385 Z305:Z385 T305:T385 AL305:AL385 Q305:Q385 N305:N385 H305:H385 E305:E385 T392:T472 AC392:AC472 W392:W472 H392:H472 E392:E472 AL392:AL472 Q392:Q472 N392:N472 AI392:AI472 AF392:AF472 Z392:Z472 AO392:AO472 BE392:BE472">
    <cfRule type="cellIs" dxfId="23" priority="13" stopIfTrue="1" operator="lessThanOrEqual">
      <formula>5</formula>
    </cfRule>
    <cfRule type="cellIs" dxfId="22" priority="14" stopIfTrue="1" operator="greaterThanOrEqual">
      <formula>11</formula>
    </cfRule>
    <cfRule type="cellIs" dxfId="21" priority="15"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20" priority="16" stopIfTrue="1" operator="lessThanOrEqual">
      <formula>5</formula>
    </cfRule>
    <cfRule type="cellIs" dxfId="19" priority="17" stopIfTrue="1" operator="greaterThanOrEqual">
      <formula>11</formula>
    </cfRule>
    <cfRule type="cellIs" dxfId="18" priority="18"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17" priority="19" stopIfTrue="1" operator="lessThanOrEqual">
      <formula>5</formula>
    </cfRule>
    <cfRule type="cellIs" dxfId="16" priority="20" stopIfTrue="1" operator="greaterThanOrEqual">
      <formula>11</formula>
    </cfRule>
    <cfRule type="cellIs" dxfId="15" priority="21" stopIfTrue="1" operator="between">
      <formula>6</formula>
      <formula>10</formula>
    </cfRule>
  </conditionalFormatting>
  <conditionalFormatting sqref="AS219:AS299 AS305:AS385 AY392:AY472 AS392:AS472 AV392:AV472">
    <cfRule type="cellIs" dxfId="14" priority="22" stopIfTrue="1" operator="lessThanOrEqual">
      <formula>5</formula>
    </cfRule>
    <cfRule type="cellIs" dxfId="13" priority="23" stopIfTrue="1" operator="between">
      <formula>6</formula>
      <formula>10</formula>
    </cfRule>
    <cfRule type="cellIs" dxfId="12" priority="24" stopIfTrue="1" operator="greaterThanOrEqual">
      <formula>11</formula>
    </cfRule>
  </conditionalFormatting>
  <conditionalFormatting sqref="K132:K212">
    <cfRule type="cellIs" dxfId="11" priority="10" stopIfTrue="1" operator="lessThanOrEqual">
      <formula>5</formula>
    </cfRule>
    <cfRule type="cellIs" dxfId="10" priority="11" stopIfTrue="1" operator="greaterThanOrEqual">
      <formula>11</formula>
    </cfRule>
    <cfRule type="cellIs" dxfId="9" priority="12" stopIfTrue="1" operator="between">
      <formula>6</formula>
      <formula>10</formula>
    </cfRule>
  </conditionalFormatting>
  <conditionalFormatting sqref="K219:K299">
    <cfRule type="cellIs" dxfId="8" priority="7" stopIfTrue="1" operator="lessThanOrEqual">
      <formula>5</formula>
    </cfRule>
    <cfRule type="cellIs" dxfId="7" priority="8" stopIfTrue="1" operator="greaterThanOrEqual">
      <formula>11</formula>
    </cfRule>
    <cfRule type="cellIs" dxfId="6" priority="9" stopIfTrue="1" operator="between">
      <formula>6</formula>
      <formula>10</formula>
    </cfRule>
  </conditionalFormatting>
  <conditionalFormatting sqref="K305:K385">
    <cfRule type="cellIs" dxfId="5" priority="4" stopIfTrue="1" operator="lessThanOrEqual">
      <formula>5</formula>
    </cfRule>
    <cfRule type="cellIs" dxfId="4" priority="5" stopIfTrue="1" operator="greaterThanOrEqual">
      <formula>11</formula>
    </cfRule>
    <cfRule type="cellIs" dxfId="3" priority="6" stopIfTrue="1" operator="between">
      <formula>6</formula>
      <formula>10</formula>
    </cfRule>
  </conditionalFormatting>
  <conditionalFormatting sqref="K392:K472">
    <cfRule type="cellIs" dxfId="2" priority="1" stopIfTrue="1" operator="lessThanOrEqual">
      <formula>5</formula>
    </cfRule>
    <cfRule type="cellIs" dxfId="1" priority="2" stopIfTrue="1" operator="greaterThanOrEqual">
      <formula>11</formula>
    </cfRule>
    <cfRule type="cellIs" dxfId="0" priority="3" stopIfTrue="1" operator="between">
      <formula>6</formula>
      <formula>10</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Seaborne Cargo by Comodity 2021</vt:lpstr>
      <vt:lpstr>'Seaborne Cargo by Comodity 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清水次郎長</dc:creator>
  <cp:lastModifiedBy>清水次郎長</cp:lastModifiedBy>
  <dcterms:created xsi:type="dcterms:W3CDTF">2022-07-21T02:38:05Z</dcterms:created>
  <dcterms:modified xsi:type="dcterms:W3CDTF">2022-07-21T02:38:13Z</dcterms:modified>
</cp:coreProperties>
</file>